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640" activeTab="0"/>
  </bookViews>
  <sheets>
    <sheet name="BDI" sheetId="1" r:id="rId1"/>
    <sheet name="Plan1" sheetId="2" r:id="rId2"/>
  </sheets>
  <definedNames>
    <definedName name="_xlnm.Print_Area" localSheetId="0">'BDI'!$A$1:$G$60</definedName>
  </definedNames>
  <calcPr fullCalcOnLoad="1"/>
</workbook>
</file>

<file path=xl/sharedStrings.xml><?xml version="1.0" encoding="utf-8"?>
<sst xmlns="http://schemas.openxmlformats.org/spreadsheetml/2006/main" count="127" uniqueCount="109">
  <si>
    <t>Cálculo dos Encargos Sociais</t>
  </si>
  <si>
    <t>RIO GRANDE DO SUL</t>
  </si>
  <si>
    <t>Estado:</t>
  </si>
  <si>
    <t>Vigência:</t>
  </si>
  <si>
    <t>Encargos Sociais Sobre a Mão de Obra:</t>
  </si>
  <si>
    <t>CÓDIGO</t>
  </si>
  <si>
    <t>A1</t>
  </si>
  <si>
    <t>A2</t>
  </si>
  <si>
    <t>A3</t>
  </si>
  <si>
    <t>A4</t>
  </si>
  <si>
    <t>A5</t>
  </si>
  <si>
    <t>A6</t>
  </si>
  <si>
    <t>COM DESONERAÇÃO</t>
  </si>
  <si>
    <t>SEM DESONERAÇÃO</t>
  </si>
  <si>
    <t>HORISTA (%)</t>
  </si>
  <si>
    <t>MENSALISTA (%)</t>
  </si>
  <si>
    <t>DESCRIÇÃO</t>
  </si>
  <si>
    <t>INSS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</si>
  <si>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</si>
  <si>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</si>
  <si>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</si>
  <si>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</si>
  <si>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</si>
  <si>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</si>
  <si>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</si>
  <si>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</si>
  <si>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Grupo A</t>
  </si>
  <si>
    <t>A7</t>
  </si>
  <si>
    <t>A8</t>
  </si>
  <si>
    <t>A9</t>
  </si>
  <si>
    <t>A</t>
  </si>
  <si>
    <t>Total</t>
  </si>
  <si>
    <t>Grupo 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</si>
  <si>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</si>
  <si>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</si>
  <si>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</si>
  <si>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</si>
  <si>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</si>
  <si>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</si>
  <si>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</si>
  <si>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</si>
  <si>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</si>
  <si>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</si>
  <si>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</t>
  </si>
  <si>
    <t>Repouso Semanal Remunerado</t>
  </si>
  <si>
    <t>Feriados</t>
  </si>
  <si>
    <t>Auxílio - Enfermidade</t>
  </si>
  <si>
    <t>13° Salário</t>
  </si>
  <si>
    <t>Licença Paternidade</t>
  </si>
  <si>
    <t>Faltas Justificadas</t>
  </si>
  <si>
    <t>Dias de Chuva</t>
  </si>
  <si>
    <t>Auxílio Acidentes de Trabalho</t>
  </si>
  <si>
    <t>Férias Gozadas</t>
  </si>
  <si>
    <t>Salário Maternidade</t>
  </si>
  <si>
    <t>Não incide</t>
  </si>
  <si>
    <t>Grupo C</t>
  </si>
  <si>
    <t>C1</t>
  </si>
  <si>
    <t>C2</t>
  </si>
  <si>
    <t>C3</t>
  </si>
  <si>
    <t>C4</t>
  </si>
  <si>
    <t>C5</t>
  </si>
  <si>
    <t>C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</si>
  <si>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</si>
  <si>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</si>
  <si>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</si>
  <si>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</si>
  <si>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</si>
  <si>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Grupo D</t>
  </si>
  <si>
    <t>D1</t>
  </si>
  <si>
    <t>D2</t>
  </si>
  <si>
    <t>Reicidência de Grupo A sobre Grupo B</t>
  </si>
  <si>
    <t>Reincidêcia de Grupo A sobre Aviso Prévio Trabalhando e Reincidência do FGTS sobre Aviso Prévio Indenizado</t>
  </si>
  <si>
    <t>Total (A+B+C+D)</t>
  </si>
  <si>
    <t>Fonte:</t>
  </si>
  <si>
    <t>Tabela SINAPI - Composição de Encargos Sociais</t>
  </si>
  <si>
    <t>http://www.caixa.gov.br</t>
  </si>
  <si>
    <t>Site:</t>
  </si>
  <si>
    <t xml:space="preserve">Tabelas SINAPI utilizadas na base orçamentária (Mês/Ano): </t>
  </si>
  <si>
    <t xml:space="preserve"> A PARTIR DE</t>
  </si>
  <si>
    <t>Utilizamos as Tabelas SINAPI de Insumos e de Composições do tipo:</t>
  </si>
  <si>
    <r>
      <t xml:space="preserve">A data das </t>
    </r>
    <r>
      <rPr>
        <b/>
        <sz val="10"/>
        <rFont val="Calibri"/>
        <family val="2"/>
      </rPr>
      <t>Tabelas SINAPI de Insumos e de Composições</t>
    </r>
    <r>
      <rPr>
        <sz val="10"/>
        <rFont val="Calibri"/>
        <family val="2"/>
      </rPr>
      <t xml:space="preserve"> para elaboração Orçamentária é de:</t>
    </r>
  </si>
  <si>
    <r>
      <t xml:space="preserve">E a data da </t>
    </r>
    <r>
      <rPr>
        <b/>
        <sz val="10"/>
        <rFont val="Calibri"/>
        <family val="2"/>
      </rPr>
      <t>Tabela SINAPI de Composição de Encargos Sociais de</t>
    </r>
    <r>
      <rPr>
        <sz val="10"/>
        <rFont val="Calibri"/>
        <family val="2"/>
      </rPr>
      <t xml:space="preserve"> referência, é a partir de:</t>
    </r>
  </si>
  <si>
    <t>HORISTA</t>
  </si>
  <si>
    <t>MENSALISTA</t>
  </si>
  <si>
    <t>A:</t>
  </si>
  <si>
    <t>B:</t>
  </si>
  <si>
    <t>C:</t>
  </si>
  <si>
    <t>D:</t>
  </si>
  <si>
    <t>Código:</t>
  </si>
  <si>
    <t>A+B+C+D:</t>
  </si>
  <si>
    <t>D</t>
  </si>
  <si>
    <t>% dos Grupos</t>
  </si>
  <si>
    <t>% Total de Encargos Sociais Sobre a Mão de Obra:</t>
  </si>
  <si>
    <t>Senha desbloqueio: 123456</t>
  </si>
  <si>
    <t>INSTRUÇÕES DE USO:</t>
  </si>
  <si>
    <t>← INFORMAR MÊS/ANO A SER USADO. EX.: JULHO/2015</t>
  </si>
  <si>
    <t>← INFORMAR MÊS/ANO A SER USADO. EX.: FEVEREIRO/2016</t>
  </si>
  <si>
    <t/>
  </si>
  <si>
    <r>
      <t xml:space="preserve">CÉLULAS "F53" e "G53", POSSUEM LISTAGEM DE ESCOLHA. </t>
    </r>
    <r>
      <rPr>
        <u val="single"/>
        <sz val="10"/>
        <color indexed="13"/>
        <rFont val="Arial"/>
        <family val="2"/>
      </rPr>
      <t>É NECESSÁRIO APENAS SELECIONAR A OPÇÃO CORRESPONDENTE UTILIZADA.</t>
    </r>
  </si>
  <si>
    <t>DIGITAR VALORES DA TABELA FORNECIDA PELA CAIXA EM "SINAPI - COMPOSIÇÃO DE ENCARGOS SOCIAIS": www.caixa.gov.br</t>
  </si>
  <si>
    <r>
      <t xml:space="preserve">* CÉLULAS COM FUNDO BRANCO SÃO ALTERÁVEIS. NÃO DESBLOQUEIE A PLANILHA. NÃO É NECESSÁRIO. </t>
    </r>
    <r>
      <rPr>
        <i/>
        <sz val="13"/>
        <color indexed="13"/>
        <rFont val="Calibri"/>
        <family val="2"/>
      </rPr>
      <t>SIGA INSTRUÇÕES EM AMARELO.</t>
    </r>
  </si>
  <si>
    <t>←MARCAÇÃO AUTOMÁTICA.</t>
  </si>
  <si>
    <t>* TERMINADA A PLANILHA:</t>
  </si>
  <si>
    <t>A MESMA ESTARÁ PRONTA PARA SER IMPRESSA, SEM NECESSIDADE DE FORMATAÇÕES.</t>
  </si>
  <si>
    <t>(INSTRUÇÕES EM AMARELO NÃO SERÁ IMPRESSO)</t>
  </si>
  <si>
    <t>PLANILHA POSSUI LOGO DA PREFEITURA NO CABEÇALHO E NUMERAÇÃO NO RODAPÉ.</t>
  </si>
  <si>
    <t>← SELECIONAR QUAL TIPO DE TABELA SINAPI SERÁ A BASE DE CÁLCULO DO ORÇAMENTO:</t>
  </si>
  <si>
    <t>SET/2021</t>
  </si>
  <si>
    <t>Nov/2021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</si>
</sst>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0"/>
    <numFmt numFmtId="194" formatCode="0.00000000000"/>
    <numFmt numFmtId="195" formatCode="0.000000000"/>
  </numFmts>
  <fonts count="9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u val="single"/>
      <sz val="10"/>
      <color indexed="13"/>
      <name val="Arial"/>
      <family val="2"/>
    </font>
    <font>
      <i/>
      <sz val="13"/>
      <color indexed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4"/>
      <color indexed="8"/>
      <name val="Calibri"/>
      <family val="2"/>
    </font>
    <font>
      <i/>
      <sz val="12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sz val="4"/>
      <color indexed="9"/>
      <name val="Calibri"/>
      <family val="2"/>
    </font>
    <font>
      <sz val="10"/>
      <color indexed="9"/>
      <name val="Arial"/>
      <family val="2"/>
    </font>
    <font>
      <sz val="12"/>
      <color indexed="9"/>
      <name val="Calibri"/>
      <family val="2"/>
    </font>
    <font>
      <i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13"/>
      <name val="Arial"/>
      <family val="2"/>
    </font>
    <font>
      <b/>
      <sz val="10"/>
      <color indexed="56"/>
      <name val="Calibri"/>
      <family val="2"/>
    </font>
    <font>
      <sz val="109"/>
      <color indexed="13"/>
      <name val="Simplex"/>
      <family val="0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36"/>
      <name val="Calibri"/>
      <family val="2"/>
    </font>
    <font>
      <b/>
      <u val="single"/>
      <sz val="11"/>
      <color indexed="13"/>
      <name val="Arial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56"/>
      <name val="Arial"/>
      <family val="2"/>
    </font>
    <font>
      <sz val="10"/>
      <color indexed="56"/>
      <name val="Calibri"/>
      <family val="2"/>
    </font>
    <font>
      <b/>
      <sz val="13"/>
      <color indexed="13"/>
      <name val="Calibri"/>
      <family val="2"/>
    </font>
    <font>
      <sz val="11.5"/>
      <color indexed="13"/>
      <name val="Calibri"/>
      <family val="2"/>
    </font>
    <font>
      <sz val="12"/>
      <color indexed="13"/>
      <name val="Calibri"/>
      <family val="2"/>
    </font>
    <font>
      <b/>
      <u val="single"/>
      <sz val="14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002060"/>
      <name val="Calibri"/>
      <family val="2"/>
    </font>
    <font>
      <sz val="4"/>
      <color theme="0"/>
      <name val="Calibri"/>
      <family val="2"/>
    </font>
    <font>
      <sz val="10"/>
      <color theme="0"/>
      <name val="Arial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rgb="FF002060"/>
      <name val="Calibri"/>
      <family val="2"/>
    </font>
    <font>
      <sz val="10"/>
      <color rgb="FFFFFF00"/>
      <name val="Arial"/>
      <family val="2"/>
    </font>
    <font>
      <b/>
      <sz val="10"/>
      <color rgb="FF002060"/>
      <name val="Calibri"/>
      <family val="2"/>
    </font>
    <font>
      <sz val="109"/>
      <color rgb="FFFFFF00"/>
      <name val="Simplex"/>
      <family val="0"/>
    </font>
    <font>
      <sz val="10"/>
      <color theme="1"/>
      <name val="Calibri"/>
      <family val="2"/>
    </font>
    <font>
      <b/>
      <u val="single"/>
      <sz val="14"/>
      <color rgb="FFFFFF00"/>
      <name val="Calibri"/>
      <family val="2"/>
    </font>
    <font>
      <sz val="12"/>
      <color rgb="FFFFFF00"/>
      <name val="Calibri"/>
      <family val="2"/>
    </font>
    <font>
      <b/>
      <sz val="13"/>
      <color rgb="FFFFFF00"/>
      <name val="Calibri"/>
      <family val="2"/>
    </font>
    <font>
      <sz val="11.5"/>
      <color rgb="FFFFFF00"/>
      <name val="Calibri"/>
      <family val="2"/>
    </font>
    <font>
      <sz val="12"/>
      <color theme="1"/>
      <name val="Calibri"/>
      <family val="2"/>
    </font>
    <font>
      <sz val="10"/>
      <color rgb="FF002060"/>
      <name val="Calibri"/>
      <family val="2"/>
    </font>
    <font>
      <b/>
      <sz val="10"/>
      <color theme="1"/>
      <name val="Calibri"/>
      <family val="2"/>
    </font>
    <font>
      <u val="single"/>
      <sz val="10"/>
      <color rgb="FF002060"/>
      <name val="Arial"/>
      <family val="2"/>
    </font>
    <font>
      <b/>
      <sz val="20"/>
      <color theme="1"/>
      <name val="Calibri"/>
      <family val="2"/>
    </font>
    <font>
      <b/>
      <u val="single"/>
      <sz val="11"/>
      <color rgb="FFFFFF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</cellStyleXfs>
  <cellXfs count="137">
    <xf numFmtId="0" fontId="0" fillId="0" borderId="0" xfId="0" applyAlignment="1">
      <alignment/>
    </xf>
    <xf numFmtId="10" fontId="26" fillId="33" borderId="10" xfId="0" applyNumberFormat="1" applyFont="1" applyFill="1" applyBorder="1" applyAlignment="1">
      <alignment horizontal="center" vertical="center"/>
    </xf>
    <xf numFmtId="10" fontId="26" fillId="33" borderId="11" xfId="0" applyNumberFormat="1" applyFont="1" applyFill="1" applyBorder="1" applyAlignment="1">
      <alignment horizontal="center" vertical="center"/>
    </xf>
    <xf numFmtId="0" fontId="74" fillId="34" borderId="12" xfId="0" applyFont="1" applyFill="1" applyBorder="1" applyAlignment="1">
      <alignment horizontal="right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5" fillId="34" borderId="15" xfId="0" applyFont="1" applyFill="1" applyBorder="1" applyAlignment="1">
      <alignment horizontal="right" vertical="center"/>
    </xf>
    <xf numFmtId="0" fontId="30" fillId="0" borderId="0" xfId="0" applyNumberFormat="1" applyFont="1" applyAlignment="1">
      <alignment horizontal="left" vertical="center"/>
    </xf>
    <xf numFmtId="0" fontId="30" fillId="0" borderId="0" xfId="0" applyNumberFormat="1" applyFont="1" applyFill="1" applyAlignment="1">
      <alignment horizontal="left" vertical="center"/>
    </xf>
    <xf numFmtId="0" fontId="76" fillId="0" borderId="0" xfId="0" applyNumberFormat="1" applyFont="1" applyFill="1" applyBorder="1" applyAlignment="1">
      <alignment horizontal="left" vertical="center"/>
    </xf>
    <xf numFmtId="10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76" fillId="35" borderId="17" xfId="0" applyNumberFormat="1" applyFont="1" applyFill="1" applyBorder="1" applyAlignment="1">
      <alignment horizontal="left" vertical="center"/>
    </xf>
    <xf numFmtId="49" fontId="76" fillId="35" borderId="17" xfId="0" applyNumberFormat="1" applyFont="1" applyFill="1" applyBorder="1" applyAlignment="1">
      <alignment vertical="center"/>
    </xf>
    <xf numFmtId="0" fontId="77" fillId="36" borderId="0" xfId="0" applyNumberFormat="1" applyFont="1" applyFill="1" applyBorder="1" applyAlignment="1">
      <alignment vertical="center"/>
    </xf>
    <xf numFmtId="0" fontId="78" fillId="36" borderId="0" xfId="0" applyFont="1" applyFill="1" applyBorder="1" applyAlignment="1">
      <alignment/>
    </xf>
    <xf numFmtId="0" fontId="79" fillId="36" borderId="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 horizontal="left" vertical="center"/>
    </xf>
    <xf numFmtId="10" fontId="30" fillId="1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5" fillId="37" borderId="18" xfId="0" applyNumberFormat="1" applyFont="1" applyFill="1" applyBorder="1" applyAlignment="1">
      <alignment horizontal="center" vertical="center" wrapText="1"/>
    </xf>
    <xf numFmtId="10" fontId="30" fillId="13" borderId="19" xfId="0" applyNumberFormat="1" applyFont="1" applyFill="1" applyBorder="1" applyAlignment="1">
      <alignment horizontal="center" vertical="center" wrapText="1"/>
    </xf>
    <xf numFmtId="10" fontId="30" fillId="13" borderId="20" xfId="0" applyNumberFormat="1" applyFont="1" applyFill="1" applyBorder="1" applyAlignment="1">
      <alignment horizontal="center" vertical="center" wrapText="1"/>
    </xf>
    <xf numFmtId="0" fontId="80" fillId="35" borderId="21" xfId="0" applyFont="1" applyFill="1" applyBorder="1" applyAlignment="1">
      <alignment horizontal="center" vertical="center"/>
    </xf>
    <xf numFmtId="10" fontId="26" fillId="35" borderId="22" xfId="0" applyNumberFormat="1" applyFont="1" applyFill="1" applyBorder="1" applyAlignment="1">
      <alignment horizontal="center" vertical="center"/>
    </xf>
    <xf numFmtId="10" fontId="26" fillId="35" borderId="23" xfId="0" applyNumberFormat="1" applyFont="1" applyFill="1" applyBorder="1" applyAlignment="1">
      <alignment horizontal="center" vertical="center"/>
    </xf>
    <xf numFmtId="10" fontId="2" fillId="0" borderId="24" xfId="0" applyNumberFormat="1" applyFont="1" applyFill="1" applyBorder="1" applyAlignment="1" applyProtection="1">
      <alignment horizontal="center" vertical="center"/>
      <protection locked="0"/>
    </xf>
    <xf numFmtId="10" fontId="2" fillId="0" borderId="25" xfId="0" applyNumberFormat="1" applyFont="1" applyFill="1" applyBorder="1" applyAlignment="1" applyProtection="1">
      <alignment horizontal="center" vertical="center"/>
      <protection locked="0"/>
    </xf>
    <xf numFmtId="10" fontId="2" fillId="0" borderId="26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80" fillId="35" borderId="29" xfId="0" applyFont="1" applyFill="1" applyBorder="1" applyAlignment="1">
      <alignment horizontal="center" vertical="center"/>
    </xf>
    <xf numFmtId="10" fontId="26" fillId="35" borderId="30" xfId="0" applyNumberFormat="1" applyFont="1" applyFill="1" applyBorder="1" applyAlignment="1">
      <alignment horizontal="center" vertical="center"/>
    </xf>
    <xf numFmtId="10" fontId="26" fillId="35" borderId="31" xfId="0" applyNumberFormat="1" applyFont="1" applyFill="1" applyBorder="1" applyAlignment="1">
      <alignment horizontal="center" vertical="center"/>
    </xf>
    <xf numFmtId="49" fontId="81" fillId="0" borderId="32" xfId="0" applyNumberFormat="1" applyFont="1" applyFill="1" applyBorder="1" applyAlignment="1" applyProtection="1">
      <alignment horizontal="left" vertical="center"/>
      <protection locked="0"/>
    </xf>
    <xf numFmtId="0" fontId="82" fillId="0" borderId="0" xfId="0" applyFont="1" applyAlignment="1">
      <alignment horizontal="center" vertical="center"/>
    </xf>
    <xf numFmtId="0" fontId="83" fillId="0" borderId="14" xfId="0" applyNumberFormat="1" applyFont="1" applyFill="1" applyBorder="1" applyAlignment="1" applyProtection="1">
      <alignment horizontal="center" vertical="center"/>
      <protection locked="0"/>
    </xf>
    <xf numFmtId="0" fontId="83" fillId="0" borderId="17" xfId="0" applyNumberFormat="1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vertical="center" wrapText="1"/>
    </xf>
    <xf numFmtId="0" fontId="84" fillId="0" borderId="33" xfId="0" applyFont="1" applyBorder="1" applyAlignment="1">
      <alignment vertical="center"/>
    </xf>
    <xf numFmtId="0" fontId="85" fillId="7" borderId="34" xfId="0" applyFont="1" applyFill="1" applyBorder="1" applyAlignment="1">
      <alignment horizontal="center" vertical="center"/>
    </xf>
    <xf numFmtId="0" fontId="85" fillId="7" borderId="35" xfId="0" applyFont="1" applyFill="1" applyBorder="1" applyAlignment="1">
      <alignment horizontal="center" vertical="center"/>
    </xf>
    <xf numFmtId="0" fontId="85" fillId="7" borderId="36" xfId="0" applyFont="1" applyFill="1" applyBorder="1" applyAlignment="1">
      <alignment horizontal="center" vertical="center"/>
    </xf>
    <xf numFmtId="0" fontId="86" fillId="0" borderId="33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88" fillId="0" borderId="33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87" fillId="0" borderId="33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/>
    </xf>
    <xf numFmtId="0" fontId="89" fillId="0" borderId="33" xfId="0" applyFont="1" applyBorder="1" applyAlignment="1">
      <alignment horizontal="left" vertical="center"/>
    </xf>
    <xf numFmtId="0" fontId="90" fillId="0" borderId="37" xfId="0" applyFont="1" applyBorder="1" applyAlignment="1">
      <alignment horizontal="center"/>
    </xf>
    <xf numFmtId="0" fontId="90" fillId="0" borderId="14" xfId="0" applyFont="1" applyBorder="1" applyAlignment="1">
      <alignment horizontal="center"/>
    </xf>
    <xf numFmtId="0" fontId="2" fillId="35" borderId="13" xfId="0" applyNumberFormat="1" applyFont="1" applyFill="1" applyBorder="1" applyAlignment="1">
      <alignment horizontal="right" vertical="center"/>
    </xf>
    <xf numFmtId="0" fontId="2" fillId="35" borderId="14" xfId="0" applyNumberFormat="1" applyFont="1" applyFill="1" applyBorder="1" applyAlignment="1">
      <alignment horizontal="right" vertical="center"/>
    </xf>
    <xf numFmtId="0" fontId="91" fillId="0" borderId="0" xfId="0" applyNumberFormat="1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40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left" vertical="center" wrapText="1"/>
    </xf>
    <xf numFmtId="0" fontId="2" fillId="37" borderId="25" xfId="0" applyFont="1" applyFill="1" applyBorder="1" applyAlignment="1">
      <alignment horizontal="left" vertical="center" wrapText="1"/>
    </xf>
    <xf numFmtId="0" fontId="26" fillId="35" borderId="22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47" fillId="37" borderId="42" xfId="0" applyNumberFormat="1" applyFont="1" applyFill="1" applyBorder="1" applyAlignment="1">
      <alignment horizontal="center" vertical="center" wrapText="1"/>
    </xf>
    <xf numFmtId="0" fontId="47" fillId="37" borderId="43" xfId="0" applyNumberFormat="1" applyFont="1" applyFill="1" applyBorder="1" applyAlignment="1">
      <alignment horizontal="center" vertical="center" wrapText="1"/>
    </xf>
    <xf numFmtId="0" fontId="47" fillId="37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6" fillId="35" borderId="30" xfId="0" applyFont="1" applyFill="1" applyBorder="1" applyAlignment="1">
      <alignment horizontal="left" vertical="center" wrapText="1"/>
    </xf>
    <xf numFmtId="0" fontId="26" fillId="33" borderId="48" xfId="0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26" fillId="33" borderId="50" xfId="0" applyFont="1" applyFill="1" applyBorder="1" applyAlignment="1">
      <alignment horizontal="center" vertical="center" wrapText="1"/>
    </xf>
    <xf numFmtId="0" fontId="92" fillId="35" borderId="14" xfId="0" applyFont="1" applyFill="1" applyBorder="1" applyAlignment="1">
      <alignment horizontal="center" vertical="center"/>
    </xf>
    <xf numFmtId="0" fontId="93" fillId="35" borderId="14" xfId="44" applyFont="1" applyFill="1" applyBorder="1" applyAlignment="1" applyProtection="1">
      <alignment horizontal="left" vertical="center"/>
      <protection/>
    </xf>
    <xf numFmtId="0" fontId="83" fillId="0" borderId="17" xfId="0" applyFont="1" applyBorder="1" applyAlignment="1">
      <alignment/>
    </xf>
    <xf numFmtId="0" fontId="2" fillId="37" borderId="24" xfId="0" applyFont="1" applyFill="1" applyBorder="1" applyAlignment="1">
      <alignment horizontal="left" vertical="center" wrapText="1"/>
    </xf>
    <xf numFmtId="0" fontId="28" fillId="35" borderId="16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0" fontId="94" fillId="37" borderId="51" xfId="0" applyFont="1" applyFill="1" applyBorder="1" applyAlignment="1">
      <alignment horizontal="center" vertical="center" wrapText="1"/>
    </xf>
    <xf numFmtId="0" fontId="94" fillId="37" borderId="15" xfId="0" applyFont="1" applyFill="1" applyBorder="1" applyAlignment="1">
      <alignment horizontal="center" vertical="center" wrapText="1"/>
    </xf>
    <xf numFmtId="0" fontId="94" fillId="37" borderId="32" xfId="0" applyFont="1" applyFill="1" applyBorder="1" applyAlignment="1">
      <alignment horizontal="center" vertical="center" wrapText="1"/>
    </xf>
    <xf numFmtId="0" fontId="90" fillId="0" borderId="33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52" xfId="0" applyFont="1" applyBorder="1" applyAlignment="1">
      <alignment horizontal="center"/>
    </xf>
    <xf numFmtId="0" fontId="75" fillId="33" borderId="53" xfId="0" applyFont="1" applyFill="1" applyBorder="1" applyAlignment="1">
      <alignment horizontal="center" vertical="center"/>
    </xf>
    <xf numFmtId="0" fontId="75" fillId="33" borderId="54" xfId="0" applyFont="1" applyFill="1" applyBorder="1" applyAlignment="1">
      <alignment horizontal="center" vertical="center"/>
    </xf>
    <xf numFmtId="0" fontId="75" fillId="33" borderId="55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0" fontId="74" fillId="0" borderId="51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 horizontal="center" vertical="center"/>
    </xf>
    <xf numFmtId="0" fontId="74" fillId="0" borderId="32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left" vertical="center"/>
    </xf>
    <xf numFmtId="0" fontId="75" fillId="34" borderId="56" xfId="0" applyFont="1" applyFill="1" applyBorder="1" applyAlignment="1">
      <alignment horizontal="left" vertical="center"/>
    </xf>
    <xf numFmtId="0" fontId="74" fillId="34" borderId="51" xfId="0" applyFont="1" applyFill="1" applyBorder="1" applyAlignment="1">
      <alignment horizontal="right" vertical="center"/>
    </xf>
    <xf numFmtId="0" fontId="74" fillId="34" borderId="15" xfId="0" applyFont="1" applyFill="1" applyBorder="1" applyAlignment="1">
      <alignment horizontal="right" vertical="center"/>
    </xf>
    <xf numFmtId="0" fontId="42" fillId="35" borderId="35" xfId="0" applyFont="1" applyFill="1" applyBorder="1" applyAlignment="1">
      <alignment horizontal="center" vertical="center"/>
    </xf>
    <xf numFmtId="0" fontId="42" fillId="35" borderId="57" xfId="0" applyFont="1" applyFill="1" applyBorder="1" applyAlignment="1">
      <alignment horizontal="center" vertical="center"/>
    </xf>
    <xf numFmtId="0" fontId="26" fillId="19" borderId="58" xfId="0" applyNumberFormat="1" applyFont="1" applyFill="1" applyBorder="1" applyAlignment="1">
      <alignment horizontal="center" vertical="center" wrapText="1"/>
    </xf>
    <xf numFmtId="0" fontId="26" fillId="19" borderId="59" xfId="0" applyNumberFormat="1" applyFont="1" applyFill="1" applyBorder="1" applyAlignment="1">
      <alignment horizontal="center" vertical="center" wrapText="1"/>
    </xf>
    <xf numFmtId="0" fontId="26" fillId="19" borderId="60" xfId="0" applyNumberFormat="1" applyFont="1" applyFill="1" applyBorder="1" applyAlignment="1">
      <alignment horizontal="center" vertical="center" wrapText="1"/>
    </xf>
    <xf numFmtId="10" fontId="43" fillId="13" borderId="61" xfId="0" applyNumberFormat="1" applyFont="1" applyFill="1" applyBorder="1" applyAlignment="1">
      <alignment horizontal="center" vertical="center" wrapText="1"/>
    </xf>
    <xf numFmtId="10" fontId="43" fillId="13" borderId="62" xfId="0" applyNumberFormat="1" applyFont="1" applyFill="1" applyBorder="1" applyAlignment="1">
      <alignment horizontal="center" vertical="center" wrapText="1"/>
    </xf>
    <xf numFmtId="10" fontId="43" fillId="13" borderId="63" xfId="0" applyNumberFormat="1" applyFont="1" applyFill="1" applyBorder="1" applyAlignment="1">
      <alignment horizontal="center" vertical="center" wrapText="1"/>
    </xf>
    <xf numFmtId="10" fontId="43" fillId="13" borderId="33" xfId="0" applyNumberFormat="1" applyFont="1" applyFill="1" applyBorder="1" applyAlignment="1">
      <alignment horizontal="center" vertical="center" wrapText="1"/>
    </xf>
    <xf numFmtId="10" fontId="43" fillId="13" borderId="0" xfId="0" applyNumberFormat="1" applyFont="1" applyFill="1" applyBorder="1" applyAlignment="1">
      <alignment horizontal="center" vertical="center" wrapText="1"/>
    </xf>
    <xf numFmtId="10" fontId="43" fillId="13" borderId="52" xfId="0" applyNumberFormat="1" applyFont="1" applyFill="1" applyBorder="1" applyAlignment="1">
      <alignment horizontal="center" vertical="center" wrapText="1"/>
    </xf>
    <xf numFmtId="10" fontId="43" fillId="13" borderId="45" xfId="0" applyNumberFormat="1" applyFont="1" applyFill="1" applyBorder="1" applyAlignment="1">
      <alignment horizontal="center" vertical="center" wrapText="1"/>
    </xf>
    <xf numFmtId="10" fontId="43" fillId="13" borderId="46" xfId="0" applyNumberFormat="1" applyFont="1" applyFill="1" applyBorder="1" applyAlignment="1">
      <alignment horizontal="center" vertical="center" wrapText="1"/>
    </xf>
    <xf numFmtId="10" fontId="43" fillId="13" borderId="47" xfId="0" applyNumberFormat="1" applyFont="1" applyFill="1" applyBorder="1" applyAlignment="1">
      <alignment horizontal="center" vertical="center" wrapText="1"/>
    </xf>
    <xf numFmtId="0" fontId="30" fillId="0" borderId="62" xfId="0" applyNumberFormat="1" applyFont="1" applyBorder="1" applyAlignment="1" quotePrefix="1">
      <alignment horizontal="center" vertical="center"/>
    </xf>
    <xf numFmtId="0" fontId="30" fillId="0" borderId="62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95" fillId="0" borderId="33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35" fillId="37" borderId="42" xfId="0" applyNumberFormat="1" applyFont="1" applyFill="1" applyBorder="1" applyAlignment="1">
      <alignment horizontal="center" vertical="center" wrapText="1"/>
    </xf>
    <xf numFmtId="0" fontId="35" fillId="37" borderId="64" xfId="0" applyNumberFormat="1" applyFont="1" applyFill="1" applyBorder="1" applyAlignment="1">
      <alignment horizontal="center" vertical="center" wrapText="1"/>
    </xf>
    <xf numFmtId="0" fontId="26" fillId="19" borderId="65" xfId="0" applyNumberFormat="1" applyFont="1" applyFill="1" applyBorder="1" applyAlignment="1">
      <alignment horizontal="center" vertical="center" wrapText="1"/>
    </xf>
    <xf numFmtId="0" fontId="26" fillId="19" borderId="66" xfId="0" applyNumberFormat="1" applyFont="1" applyFill="1" applyBorder="1" applyAlignment="1">
      <alignment horizontal="center" vertical="center" wrapText="1"/>
    </xf>
    <xf numFmtId="0" fontId="26" fillId="19" borderId="17" xfId="0" applyNumberFormat="1" applyFont="1" applyFill="1" applyBorder="1" applyAlignment="1">
      <alignment horizontal="center" vertical="center" wrapText="1"/>
    </xf>
    <xf numFmtId="0" fontId="26" fillId="19" borderId="45" xfId="0" applyNumberFormat="1" applyFont="1" applyFill="1" applyBorder="1" applyAlignment="1">
      <alignment horizontal="center" vertical="center" wrapText="1"/>
    </xf>
    <xf numFmtId="0" fontId="26" fillId="19" borderId="6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476250</xdr:colOff>
      <xdr:row>30</xdr:row>
      <xdr:rowOff>114300</xdr:rowOff>
    </xdr:to>
    <xdr:sp>
      <xdr:nvSpPr>
        <xdr:cNvPr id="1" name="Chave direita 2"/>
        <xdr:cNvSpPr>
          <a:spLocks/>
        </xdr:cNvSpPr>
      </xdr:nvSpPr>
      <xdr:spPr>
        <a:xfrm>
          <a:off x="6372225" y="4600575"/>
          <a:ext cx="438150" cy="1962150"/>
        </a:xfrm>
        <a:prstGeom prst="rightBrac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85725</xdr:rowOff>
    </xdr:from>
    <xdr:to>
      <xdr:col>7</xdr:col>
      <xdr:colOff>514350</xdr:colOff>
      <xdr:row>18</xdr:row>
      <xdr:rowOff>95250</xdr:rowOff>
    </xdr:to>
    <xdr:sp>
      <xdr:nvSpPr>
        <xdr:cNvPr id="2" name="Chave direita 3"/>
        <xdr:cNvSpPr>
          <a:spLocks/>
        </xdr:cNvSpPr>
      </xdr:nvSpPr>
      <xdr:spPr>
        <a:xfrm>
          <a:off x="6372225" y="2238375"/>
          <a:ext cx="476250" cy="1733550"/>
        </a:xfrm>
        <a:prstGeom prst="rightBrace">
          <a:avLst>
            <a:gd name="adj1" fmla="val -47712"/>
            <a:gd name="adj2" fmla="val -550"/>
          </a:avLst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33</xdr:row>
      <xdr:rowOff>76200</xdr:rowOff>
    </xdr:from>
    <xdr:to>
      <xdr:col>7</xdr:col>
      <xdr:colOff>419100</xdr:colOff>
      <xdr:row>37</xdr:row>
      <xdr:rowOff>95250</xdr:rowOff>
    </xdr:to>
    <xdr:sp>
      <xdr:nvSpPr>
        <xdr:cNvPr id="3" name="Chave direita 4"/>
        <xdr:cNvSpPr>
          <a:spLocks/>
        </xdr:cNvSpPr>
      </xdr:nvSpPr>
      <xdr:spPr>
        <a:xfrm>
          <a:off x="6372225" y="7191375"/>
          <a:ext cx="381000" cy="971550"/>
        </a:xfrm>
        <a:prstGeom prst="rightBrac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40</xdr:row>
      <xdr:rowOff>171450</xdr:rowOff>
    </xdr:from>
    <xdr:to>
      <xdr:col>7</xdr:col>
      <xdr:colOff>400050</xdr:colOff>
      <xdr:row>41</xdr:row>
      <xdr:rowOff>762000</xdr:rowOff>
    </xdr:to>
    <xdr:sp>
      <xdr:nvSpPr>
        <xdr:cNvPr id="4" name="Chave direita 5"/>
        <xdr:cNvSpPr>
          <a:spLocks/>
        </xdr:cNvSpPr>
      </xdr:nvSpPr>
      <xdr:spPr>
        <a:xfrm>
          <a:off x="6372225" y="8905875"/>
          <a:ext cx="361950" cy="971550"/>
        </a:xfrm>
        <a:prstGeom prst="rightBrace">
          <a:avLst/>
        </a:prstGeom>
        <a:noFill/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xa.gov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view="pageBreakPreview" zoomScaleSheetLayoutView="100" zoomScalePageLayoutView="0" workbookViewId="0" topLeftCell="A1">
      <selection activeCell="G50" sqref="G50"/>
    </sheetView>
  </sheetViews>
  <sheetFormatPr defaultColWidth="9.140625" defaultRowHeight="12.75"/>
  <cols>
    <col min="1" max="1" width="6.7109375" style="0" customWidth="1"/>
    <col min="2" max="3" width="10.7109375" style="0" customWidth="1"/>
    <col min="4" max="7" width="16.7109375" style="0" customWidth="1"/>
  </cols>
  <sheetData>
    <row r="1" spans="1:13" ht="25.5" customHeight="1" thickBot="1">
      <c r="A1" s="91" t="s">
        <v>0</v>
      </c>
      <c r="B1" s="92"/>
      <c r="C1" s="92"/>
      <c r="D1" s="92"/>
      <c r="E1" s="92"/>
      <c r="F1" s="92"/>
      <c r="G1" s="93"/>
      <c r="H1" s="128" t="s">
        <v>94</v>
      </c>
      <c r="I1" s="129"/>
      <c r="J1" s="129"/>
      <c r="K1" s="56" t="s">
        <v>93</v>
      </c>
      <c r="L1" s="56"/>
      <c r="M1" s="56"/>
    </row>
    <row r="2" spans="1:10" ht="9.75" customHeight="1" thickBot="1">
      <c r="A2" s="94"/>
      <c r="B2" s="95"/>
      <c r="C2" s="95"/>
      <c r="D2" s="95"/>
      <c r="E2" s="95"/>
      <c r="F2" s="95"/>
      <c r="G2" s="96"/>
      <c r="H2" s="37"/>
      <c r="I2" s="37"/>
      <c r="J2" s="37"/>
    </row>
    <row r="3" spans="1:13" ht="19.5" customHeight="1" thickBot="1">
      <c r="A3" s="109" t="s">
        <v>2</v>
      </c>
      <c r="B3" s="110"/>
      <c r="C3" s="107" t="s">
        <v>1</v>
      </c>
      <c r="D3" s="108"/>
      <c r="E3" s="3" t="s">
        <v>3</v>
      </c>
      <c r="F3" s="9" t="s">
        <v>78</v>
      </c>
      <c r="G3" s="36" t="s">
        <v>107</v>
      </c>
      <c r="H3" s="57" t="s">
        <v>95</v>
      </c>
      <c r="I3" s="58"/>
      <c r="J3" s="58"/>
      <c r="K3" s="58"/>
      <c r="L3" s="58"/>
      <c r="M3" s="58"/>
    </row>
    <row r="4" spans="1:10" ht="9.75" customHeight="1" thickBot="1">
      <c r="A4" s="104"/>
      <c r="B4" s="105"/>
      <c r="C4" s="105"/>
      <c r="D4" s="105"/>
      <c r="E4" s="105"/>
      <c r="F4" s="105"/>
      <c r="G4" s="106"/>
      <c r="H4" s="37"/>
      <c r="I4" s="37"/>
      <c r="J4" s="37"/>
    </row>
    <row r="5" spans="1:13" s="8" customFormat="1" ht="19.5" customHeight="1" thickBot="1">
      <c r="A5" s="100" t="s">
        <v>77</v>
      </c>
      <c r="B5" s="101"/>
      <c r="C5" s="101"/>
      <c r="D5" s="101"/>
      <c r="E5" s="101"/>
      <c r="F5" s="102" t="s">
        <v>108</v>
      </c>
      <c r="G5" s="103"/>
      <c r="H5" s="59" t="s">
        <v>96</v>
      </c>
      <c r="I5" s="55"/>
      <c r="J5" s="55"/>
      <c r="K5" s="55"/>
      <c r="L5" s="55"/>
      <c r="M5" s="55"/>
    </row>
    <row r="6" spans="1:10" ht="9.75" customHeight="1" thickBot="1">
      <c r="A6" s="77"/>
      <c r="B6" s="78"/>
      <c r="C6" s="78"/>
      <c r="D6" s="78"/>
      <c r="E6" s="78"/>
      <c r="F6" s="78"/>
      <c r="G6" s="79"/>
      <c r="H6" s="37"/>
      <c r="I6" s="37"/>
      <c r="J6" s="37"/>
    </row>
    <row r="7" spans="1:13" ht="21.75" customHeight="1">
      <c r="A7" s="97" t="s">
        <v>4</v>
      </c>
      <c r="B7" s="98"/>
      <c r="C7" s="98"/>
      <c r="D7" s="98"/>
      <c r="E7" s="98"/>
      <c r="F7" s="98"/>
      <c r="G7" s="99"/>
      <c r="H7" s="53" t="s">
        <v>100</v>
      </c>
      <c r="I7" s="54"/>
      <c r="J7" s="54"/>
      <c r="K7" s="54"/>
      <c r="L7" s="54"/>
      <c r="M7" s="54"/>
    </row>
    <row r="8" spans="1:13" ht="18" customHeight="1">
      <c r="A8" s="111" t="s">
        <v>5</v>
      </c>
      <c r="B8" s="88" t="s">
        <v>16</v>
      </c>
      <c r="C8" s="88"/>
      <c r="D8" s="65" t="s">
        <v>12</v>
      </c>
      <c r="E8" s="90"/>
      <c r="F8" s="65" t="s">
        <v>13</v>
      </c>
      <c r="G8" s="66"/>
      <c r="H8" s="53"/>
      <c r="I8" s="54"/>
      <c r="J8" s="54"/>
      <c r="K8" s="54"/>
      <c r="L8" s="54"/>
      <c r="M8" s="54"/>
    </row>
    <row r="9" spans="1:13" ht="18" customHeight="1" thickBot="1">
      <c r="A9" s="112"/>
      <c r="B9" s="89"/>
      <c r="C9" s="89"/>
      <c r="D9" s="4" t="s">
        <v>14</v>
      </c>
      <c r="E9" s="4" t="s">
        <v>15</v>
      </c>
      <c r="F9" s="4" t="s">
        <v>14</v>
      </c>
      <c r="G9" s="5" t="s">
        <v>15</v>
      </c>
      <c r="H9" s="53"/>
      <c r="I9" s="54"/>
      <c r="J9" s="54"/>
      <c r="K9" s="54"/>
      <c r="L9" s="54"/>
      <c r="M9" s="54"/>
    </row>
    <row r="10" spans="1:10" ht="18" customHeight="1" thickBot="1">
      <c r="A10" s="67" t="s">
        <v>26</v>
      </c>
      <c r="B10" s="68"/>
      <c r="C10" s="68"/>
      <c r="D10" s="68"/>
      <c r="E10" s="68"/>
      <c r="F10" s="68"/>
      <c r="G10" s="69"/>
      <c r="H10" s="41"/>
      <c r="I10" s="37"/>
      <c r="J10" s="37"/>
    </row>
    <row r="11" spans="1:14" ht="15.75" customHeight="1" thickTop="1">
      <c r="A11" s="42" t="s">
        <v>6</v>
      </c>
      <c r="B11" s="87" t="s">
        <v>17</v>
      </c>
      <c r="C11" s="87"/>
      <c r="D11" s="28">
        <v>0</v>
      </c>
      <c r="E11" s="28">
        <v>0</v>
      </c>
      <c r="F11" s="28">
        <v>0.2</v>
      </c>
      <c r="G11" s="30">
        <v>0.2</v>
      </c>
      <c r="H11" s="41"/>
      <c r="I11" s="52" t="s">
        <v>99</v>
      </c>
      <c r="J11" s="52"/>
      <c r="K11" s="52"/>
      <c r="L11" s="52"/>
      <c r="M11" s="52"/>
      <c r="N11" s="52"/>
    </row>
    <row r="12" spans="1:14" ht="15" customHeight="1">
      <c r="A12" s="43" t="s">
        <v>7</v>
      </c>
      <c r="B12" s="70" t="s">
        <v>18</v>
      </c>
      <c r="C12" s="70"/>
      <c r="D12" s="13">
        <v>0.015</v>
      </c>
      <c r="E12" s="13">
        <v>0.015</v>
      </c>
      <c r="F12" s="13">
        <v>0.015</v>
      </c>
      <c r="G12" s="31">
        <v>0.015</v>
      </c>
      <c r="H12" s="41"/>
      <c r="I12" s="52"/>
      <c r="J12" s="52"/>
      <c r="K12" s="52"/>
      <c r="L12" s="52"/>
      <c r="M12" s="52"/>
      <c r="N12" s="52"/>
    </row>
    <row r="13" spans="1:14" ht="15" customHeight="1">
      <c r="A13" s="43" t="s">
        <v>8</v>
      </c>
      <c r="B13" s="70" t="s">
        <v>19</v>
      </c>
      <c r="C13" s="70"/>
      <c r="D13" s="13">
        <v>0.01</v>
      </c>
      <c r="E13" s="13">
        <v>0.01</v>
      </c>
      <c r="F13" s="13">
        <v>0.01</v>
      </c>
      <c r="G13" s="31">
        <v>0.01</v>
      </c>
      <c r="H13" s="41"/>
      <c r="I13" s="52"/>
      <c r="J13" s="52"/>
      <c r="K13" s="52"/>
      <c r="L13" s="52"/>
      <c r="M13" s="52"/>
      <c r="N13" s="52"/>
    </row>
    <row r="14" spans="1:14" ht="15" customHeight="1">
      <c r="A14" s="43" t="s">
        <v>9</v>
      </c>
      <c r="B14" s="70" t="s">
        <v>20</v>
      </c>
      <c r="C14" s="70"/>
      <c r="D14" s="13">
        <v>0.002</v>
      </c>
      <c r="E14" s="13">
        <v>0.002</v>
      </c>
      <c r="F14" s="13">
        <v>0.002</v>
      </c>
      <c r="G14" s="31">
        <v>0.002</v>
      </c>
      <c r="H14" s="41"/>
      <c r="I14" s="52"/>
      <c r="J14" s="52"/>
      <c r="K14" s="52"/>
      <c r="L14" s="52"/>
      <c r="M14" s="52"/>
      <c r="N14" s="52"/>
    </row>
    <row r="15" spans="1:14" ht="15" customHeight="1">
      <c r="A15" s="43" t="s">
        <v>10</v>
      </c>
      <c r="B15" s="70" t="s">
        <v>21</v>
      </c>
      <c r="C15" s="70"/>
      <c r="D15" s="13">
        <v>0.006</v>
      </c>
      <c r="E15" s="13">
        <v>0.006</v>
      </c>
      <c r="F15" s="13">
        <v>0.006</v>
      </c>
      <c r="G15" s="31">
        <v>0.006</v>
      </c>
      <c r="H15" s="41"/>
      <c r="I15" s="52"/>
      <c r="J15" s="52"/>
      <c r="K15" s="52"/>
      <c r="L15" s="52"/>
      <c r="M15" s="52"/>
      <c r="N15" s="52"/>
    </row>
    <row r="16" spans="1:14" ht="15" customHeight="1">
      <c r="A16" s="43" t="s">
        <v>11</v>
      </c>
      <c r="B16" s="70" t="s">
        <v>22</v>
      </c>
      <c r="C16" s="70"/>
      <c r="D16" s="13">
        <v>0.025</v>
      </c>
      <c r="E16" s="13">
        <v>0.025</v>
      </c>
      <c r="F16" s="13">
        <v>0.025</v>
      </c>
      <c r="G16" s="31">
        <v>0.025</v>
      </c>
      <c r="H16" s="41"/>
      <c r="I16" s="52"/>
      <c r="J16" s="52"/>
      <c r="K16" s="52"/>
      <c r="L16" s="52"/>
      <c r="M16" s="52"/>
      <c r="N16" s="52"/>
    </row>
    <row r="17" spans="1:14" ht="30" customHeight="1">
      <c r="A17" s="43" t="s">
        <v>27</v>
      </c>
      <c r="B17" s="70" t="s">
        <v>23</v>
      </c>
      <c r="C17" s="70"/>
      <c r="D17" s="13">
        <v>0.03</v>
      </c>
      <c r="E17" s="13">
        <v>0.03</v>
      </c>
      <c r="F17" s="13">
        <v>0.03</v>
      </c>
      <c r="G17" s="31">
        <v>0.03</v>
      </c>
      <c r="H17" s="41"/>
      <c r="I17" s="52"/>
      <c r="J17" s="52"/>
      <c r="K17" s="52"/>
      <c r="L17" s="52"/>
      <c r="M17" s="52"/>
      <c r="N17" s="52"/>
    </row>
    <row r="18" spans="1:14" ht="15" customHeight="1">
      <c r="A18" s="43" t="s">
        <v>28</v>
      </c>
      <c r="B18" s="70" t="s">
        <v>24</v>
      </c>
      <c r="C18" s="70"/>
      <c r="D18" s="13">
        <v>0.08</v>
      </c>
      <c r="E18" s="13">
        <v>0.08</v>
      </c>
      <c r="F18" s="13">
        <v>0.08</v>
      </c>
      <c r="G18" s="31">
        <v>0.08</v>
      </c>
      <c r="H18" s="41"/>
      <c r="I18" s="52"/>
      <c r="J18" s="52"/>
      <c r="K18" s="52"/>
      <c r="L18" s="52"/>
      <c r="M18" s="52"/>
      <c r="N18" s="52"/>
    </row>
    <row r="19" spans="1:14" ht="15" customHeight="1" thickBot="1">
      <c r="A19" s="44" t="s">
        <v>29</v>
      </c>
      <c r="B19" s="71" t="s">
        <v>25</v>
      </c>
      <c r="C19" s="71"/>
      <c r="D19" s="29">
        <v>0</v>
      </c>
      <c r="E19" s="29">
        <v>0</v>
      </c>
      <c r="F19" s="29">
        <v>0</v>
      </c>
      <c r="G19" s="32">
        <v>0</v>
      </c>
      <c r="H19" s="41"/>
      <c r="I19" s="52"/>
      <c r="J19" s="52"/>
      <c r="K19" s="52"/>
      <c r="L19" s="52"/>
      <c r="M19" s="52"/>
      <c r="N19" s="52"/>
    </row>
    <row r="20" spans="1:10" ht="19.5" customHeight="1" thickBot="1" thickTop="1">
      <c r="A20" s="25" t="s">
        <v>30</v>
      </c>
      <c r="B20" s="72" t="s">
        <v>31</v>
      </c>
      <c r="C20" s="72"/>
      <c r="D20" s="26">
        <f>SUM(D11:D19)</f>
        <v>0.16799999999999998</v>
      </c>
      <c r="E20" s="26">
        <f>SUM(E11:E19)</f>
        <v>0.16799999999999998</v>
      </c>
      <c r="F20" s="26">
        <f>SUM(F11:F19)</f>
        <v>0.36800000000000005</v>
      </c>
      <c r="G20" s="27">
        <f>SUM(G11:G19)</f>
        <v>0.36800000000000005</v>
      </c>
      <c r="H20" s="41"/>
      <c r="I20" s="37"/>
      <c r="J20" s="37"/>
    </row>
    <row r="21" spans="1:10" ht="18" customHeight="1" thickBot="1">
      <c r="A21" s="67" t="s">
        <v>32</v>
      </c>
      <c r="B21" s="68"/>
      <c r="C21" s="68"/>
      <c r="D21" s="68"/>
      <c r="E21" s="68"/>
      <c r="F21" s="68"/>
      <c r="G21" s="69"/>
      <c r="H21" s="41"/>
      <c r="I21" s="37"/>
      <c r="J21" s="37"/>
    </row>
    <row r="22" spans="1:14" ht="15" customHeight="1" thickTop="1">
      <c r="A22" s="42" t="s">
        <v>33</v>
      </c>
      <c r="B22" s="87" t="s">
        <v>44</v>
      </c>
      <c r="C22" s="87"/>
      <c r="D22" s="28">
        <v>0.1793</v>
      </c>
      <c r="E22" s="28" t="s">
        <v>54</v>
      </c>
      <c r="F22" s="28">
        <v>0.1793</v>
      </c>
      <c r="G22" s="30" t="s">
        <v>54</v>
      </c>
      <c r="H22" s="41"/>
      <c r="I22" s="52" t="s">
        <v>99</v>
      </c>
      <c r="J22" s="52"/>
      <c r="K22" s="52"/>
      <c r="L22" s="52"/>
      <c r="M22" s="52"/>
      <c r="N22" s="52"/>
    </row>
    <row r="23" spans="1:14" ht="15" customHeight="1">
      <c r="A23" s="43" t="s">
        <v>34</v>
      </c>
      <c r="B23" s="70" t="s">
        <v>45</v>
      </c>
      <c r="C23" s="70"/>
      <c r="D23" s="13">
        <v>0.0424</v>
      </c>
      <c r="E23" s="13" t="s">
        <v>54</v>
      </c>
      <c r="F23" s="13">
        <v>0.0424</v>
      </c>
      <c r="G23" s="31" t="s">
        <v>54</v>
      </c>
      <c r="H23" s="41"/>
      <c r="I23" s="52"/>
      <c r="J23" s="52"/>
      <c r="K23" s="52"/>
      <c r="L23" s="52"/>
      <c r="M23" s="52"/>
      <c r="N23" s="52"/>
    </row>
    <row r="24" spans="1:14" ht="15" customHeight="1">
      <c r="A24" s="43" t="s">
        <v>35</v>
      </c>
      <c r="B24" s="70" t="s">
        <v>46</v>
      </c>
      <c r="C24" s="70"/>
      <c r="D24" s="13">
        <v>0.0087</v>
      </c>
      <c r="E24" s="13">
        <v>0.0067</v>
      </c>
      <c r="F24" s="13">
        <v>0.0087</v>
      </c>
      <c r="G24" s="31">
        <v>0.0067</v>
      </c>
      <c r="H24" s="41"/>
      <c r="I24" s="52"/>
      <c r="J24" s="52"/>
      <c r="K24" s="52"/>
      <c r="L24" s="52"/>
      <c r="M24" s="52"/>
      <c r="N24" s="52"/>
    </row>
    <row r="25" spans="1:14" ht="15" customHeight="1">
      <c r="A25" s="43" t="s">
        <v>36</v>
      </c>
      <c r="B25" s="70" t="s">
        <v>47</v>
      </c>
      <c r="C25" s="70"/>
      <c r="D25" s="13">
        <v>0.1078</v>
      </c>
      <c r="E25" s="13">
        <v>0.0833</v>
      </c>
      <c r="F25" s="13">
        <v>0.1078</v>
      </c>
      <c r="G25" s="31">
        <v>0.0833</v>
      </c>
      <c r="H25" s="41"/>
      <c r="I25" s="52"/>
      <c r="J25" s="52"/>
      <c r="K25" s="52"/>
      <c r="L25" s="52"/>
      <c r="M25" s="52"/>
      <c r="N25" s="52"/>
    </row>
    <row r="26" spans="1:14" ht="15" customHeight="1">
      <c r="A26" s="43" t="s">
        <v>37</v>
      </c>
      <c r="B26" s="70" t="s">
        <v>48</v>
      </c>
      <c r="C26" s="70"/>
      <c r="D26" s="13">
        <v>0.0007</v>
      </c>
      <c r="E26" s="13">
        <v>0.0006</v>
      </c>
      <c r="F26" s="13">
        <v>0.0007</v>
      </c>
      <c r="G26" s="31">
        <v>0.0006</v>
      </c>
      <c r="H26" s="41"/>
      <c r="I26" s="52"/>
      <c r="J26" s="52"/>
      <c r="K26" s="52"/>
      <c r="L26" s="52"/>
      <c r="M26" s="52"/>
      <c r="N26" s="52"/>
    </row>
    <row r="27" spans="1:14" ht="15" customHeight="1">
      <c r="A27" s="43" t="s">
        <v>38</v>
      </c>
      <c r="B27" s="70" t="s">
        <v>49</v>
      </c>
      <c r="C27" s="70"/>
      <c r="D27" s="13">
        <v>0.0072</v>
      </c>
      <c r="E27" s="13">
        <v>0.0056</v>
      </c>
      <c r="F27" s="13">
        <v>0.0072</v>
      </c>
      <c r="G27" s="31">
        <v>0.0056</v>
      </c>
      <c r="H27" s="41"/>
      <c r="I27" s="52"/>
      <c r="J27" s="52"/>
      <c r="K27" s="52"/>
      <c r="L27" s="52"/>
      <c r="M27" s="52"/>
      <c r="N27" s="52"/>
    </row>
    <row r="28" spans="1:14" ht="15" customHeight="1">
      <c r="A28" s="43" t="s">
        <v>39</v>
      </c>
      <c r="B28" s="70" t="s">
        <v>50</v>
      </c>
      <c r="C28" s="70"/>
      <c r="D28" s="13">
        <v>0.0153</v>
      </c>
      <c r="E28" s="13" t="s">
        <v>54</v>
      </c>
      <c r="F28" s="13">
        <v>0.0153</v>
      </c>
      <c r="G28" s="31" t="s">
        <v>54</v>
      </c>
      <c r="H28" s="41"/>
      <c r="I28" s="52"/>
      <c r="J28" s="52"/>
      <c r="K28" s="52"/>
      <c r="L28" s="52"/>
      <c r="M28" s="52"/>
      <c r="N28" s="52"/>
    </row>
    <row r="29" spans="1:14" ht="30" customHeight="1">
      <c r="A29" s="43" t="s">
        <v>40</v>
      </c>
      <c r="B29" s="70" t="s">
        <v>51</v>
      </c>
      <c r="C29" s="70"/>
      <c r="D29" s="13">
        <v>0.0011</v>
      </c>
      <c r="E29" s="13">
        <v>0.0008</v>
      </c>
      <c r="F29" s="13">
        <v>0.0011</v>
      </c>
      <c r="G29" s="31">
        <v>0.0008</v>
      </c>
      <c r="H29" s="41"/>
      <c r="I29" s="52"/>
      <c r="J29" s="52"/>
      <c r="K29" s="52"/>
      <c r="L29" s="52"/>
      <c r="M29" s="52"/>
      <c r="N29" s="52"/>
    </row>
    <row r="30" spans="1:14" ht="15" customHeight="1">
      <c r="A30" s="43" t="s">
        <v>41</v>
      </c>
      <c r="B30" s="70" t="s">
        <v>52</v>
      </c>
      <c r="C30" s="70"/>
      <c r="D30" s="13">
        <v>0.0774</v>
      </c>
      <c r="E30" s="13">
        <v>0.0598</v>
      </c>
      <c r="F30" s="13">
        <v>0.0774</v>
      </c>
      <c r="G30" s="31">
        <v>0.0598</v>
      </c>
      <c r="H30" s="41"/>
      <c r="I30" s="52"/>
      <c r="J30" s="52"/>
      <c r="K30" s="52"/>
      <c r="L30" s="52"/>
      <c r="M30" s="52"/>
      <c r="N30" s="52"/>
    </row>
    <row r="31" spans="1:14" ht="15" customHeight="1" thickBot="1">
      <c r="A31" s="44" t="s">
        <v>42</v>
      </c>
      <c r="B31" s="71" t="s">
        <v>53</v>
      </c>
      <c r="C31" s="71"/>
      <c r="D31" s="29">
        <v>0.0003</v>
      </c>
      <c r="E31" s="29">
        <v>0.0003</v>
      </c>
      <c r="F31" s="29">
        <v>0.0003</v>
      </c>
      <c r="G31" s="32">
        <v>0.0003</v>
      </c>
      <c r="H31" s="41"/>
      <c r="I31" s="52"/>
      <c r="J31" s="52"/>
      <c r="K31" s="52"/>
      <c r="L31" s="52"/>
      <c r="M31" s="52"/>
      <c r="N31" s="52"/>
    </row>
    <row r="32" spans="1:10" ht="19.5" customHeight="1" thickBot="1" thickTop="1">
      <c r="A32" s="25" t="s">
        <v>43</v>
      </c>
      <c r="B32" s="72" t="s">
        <v>31</v>
      </c>
      <c r="C32" s="72"/>
      <c r="D32" s="26">
        <f>SUM(D22:D31)</f>
        <v>0.4402</v>
      </c>
      <c r="E32" s="26">
        <f>SUM(E22:E31)</f>
        <v>0.1571</v>
      </c>
      <c r="F32" s="26">
        <f>SUM(F22:F31)</f>
        <v>0.4402</v>
      </c>
      <c r="G32" s="27">
        <f>SUM(G22:G31)</f>
        <v>0.1571</v>
      </c>
      <c r="H32" s="41"/>
      <c r="I32" s="37"/>
      <c r="J32" s="37"/>
    </row>
    <row r="33" spans="1:10" ht="18" customHeight="1" thickBot="1">
      <c r="A33" s="67" t="s">
        <v>55</v>
      </c>
      <c r="B33" s="68"/>
      <c r="C33" s="68"/>
      <c r="D33" s="68"/>
      <c r="E33" s="68"/>
      <c r="F33" s="68"/>
      <c r="G33" s="69"/>
      <c r="H33" s="37"/>
      <c r="I33" s="37"/>
      <c r="J33" s="37"/>
    </row>
    <row r="34" spans="1:14" ht="15" customHeight="1" thickTop="1">
      <c r="A34" s="42" t="s">
        <v>56</v>
      </c>
      <c r="B34" s="87" t="s">
        <v>62</v>
      </c>
      <c r="C34" s="87"/>
      <c r="D34" s="28">
        <v>0.0449</v>
      </c>
      <c r="E34" s="28">
        <v>0.0347</v>
      </c>
      <c r="F34" s="28">
        <v>0.0449</v>
      </c>
      <c r="G34" s="28">
        <v>0.0347</v>
      </c>
      <c r="H34" s="37"/>
      <c r="I34" s="52" t="s">
        <v>99</v>
      </c>
      <c r="J34" s="52"/>
      <c r="K34" s="52"/>
      <c r="L34" s="52"/>
      <c r="M34" s="52"/>
      <c r="N34" s="52"/>
    </row>
    <row r="35" spans="1:14" ht="15" customHeight="1">
      <c r="A35" s="43" t="s">
        <v>57</v>
      </c>
      <c r="B35" s="70" t="s">
        <v>63</v>
      </c>
      <c r="C35" s="70"/>
      <c r="D35" s="13">
        <v>0.0011</v>
      </c>
      <c r="E35" s="13">
        <v>0.0008</v>
      </c>
      <c r="F35" s="13">
        <v>0.0011</v>
      </c>
      <c r="G35" s="13">
        <v>0.0008</v>
      </c>
      <c r="H35" s="37"/>
      <c r="I35" s="52"/>
      <c r="J35" s="52"/>
      <c r="K35" s="52"/>
      <c r="L35" s="52"/>
      <c r="M35" s="52"/>
      <c r="N35" s="52"/>
    </row>
    <row r="36" spans="1:14" ht="15" customHeight="1">
      <c r="A36" s="43" t="s">
        <v>58</v>
      </c>
      <c r="B36" s="70" t="s">
        <v>64</v>
      </c>
      <c r="C36" s="70"/>
      <c r="D36" s="13">
        <v>0.0505</v>
      </c>
      <c r="E36" s="13">
        <v>0.039</v>
      </c>
      <c r="F36" s="13">
        <v>0.0505</v>
      </c>
      <c r="G36" s="13">
        <v>0.039</v>
      </c>
      <c r="H36" s="37"/>
      <c r="I36" s="52"/>
      <c r="J36" s="52"/>
      <c r="K36" s="52"/>
      <c r="L36" s="52"/>
      <c r="M36" s="52"/>
      <c r="N36" s="52"/>
    </row>
    <row r="37" spans="1:14" ht="30" customHeight="1">
      <c r="A37" s="43" t="s">
        <v>59</v>
      </c>
      <c r="B37" s="70" t="s">
        <v>65</v>
      </c>
      <c r="C37" s="70"/>
      <c r="D37" s="13">
        <v>0.0365</v>
      </c>
      <c r="E37" s="13">
        <v>0.0282</v>
      </c>
      <c r="F37" s="13">
        <v>0.0365</v>
      </c>
      <c r="G37" s="13">
        <v>0.0282</v>
      </c>
      <c r="H37" s="37"/>
      <c r="I37" s="52"/>
      <c r="J37" s="52"/>
      <c r="K37" s="52"/>
      <c r="L37" s="52"/>
      <c r="M37" s="52"/>
      <c r="N37" s="52"/>
    </row>
    <row r="38" spans="1:14" ht="15" customHeight="1" thickBot="1">
      <c r="A38" s="44" t="s">
        <v>60</v>
      </c>
      <c r="B38" s="71" t="s">
        <v>66</v>
      </c>
      <c r="C38" s="71"/>
      <c r="D38" s="29">
        <v>0.0038</v>
      </c>
      <c r="E38" s="29">
        <v>0.0029</v>
      </c>
      <c r="F38" s="29">
        <v>0.0038</v>
      </c>
      <c r="G38" s="29">
        <v>0.0029</v>
      </c>
      <c r="H38" s="37"/>
      <c r="I38" s="52"/>
      <c r="J38" s="52"/>
      <c r="K38" s="52"/>
      <c r="L38" s="52"/>
      <c r="M38" s="52"/>
      <c r="N38" s="52"/>
    </row>
    <row r="39" spans="1:14" ht="19.5" customHeight="1" thickBot="1" thickTop="1">
      <c r="A39" s="25" t="s">
        <v>61</v>
      </c>
      <c r="B39" s="72" t="s">
        <v>31</v>
      </c>
      <c r="C39" s="72"/>
      <c r="D39" s="26">
        <f>SUM(D34:D38)</f>
        <v>0.1368</v>
      </c>
      <c r="E39" s="26">
        <f>SUM(E34:E38)</f>
        <v>0.10560000000000001</v>
      </c>
      <c r="F39" s="26">
        <f>SUM(F34:F38)</f>
        <v>0.1368</v>
      </c>
      <c r="G39" s="27">
        <f>SUM(G34:G38)</f>
        <v>0.10560000000000001</v>
      </c>
      <c r="H39" s="37"/>
      <c r="I39" s="40"/>
      <c r="J39" s="40"/>
      <c r="K39" s="40"/>
      <c r="L39" s="40"/>
      <c r="M39" s="40"/>
      <c r="N39" s="40"/>
    </row>
    <row r="40" spans="1:14" ht="18" customHeight="1" thickBot="1">
      <c r="A40" s="67" t="s">
        <v>67</v>
      </c>
      <c r="B40" s="68"/>
      <c r="C40" s="68"/>
      <c r="D40" s="68"/>
      <c r="E40" s="68"/>
      <c r="F40" s="68"/>
      <c r="G40" s="69"/>
      <c r="H40" s="37"/>
      <c r="I40" s="40"/>
      <c r="J40" s="40"/>
      <c r="K40" s="40"/>
      <c r="L40" s="40"/>
      <c r="M40" s="40"/>
      <c r="N40" s="40"/>
    </row>
    <row r="41" spans="1:14" ht="30" customHeight="1" thickTop="1">
      <c r="A41" s="42" t="s">
        <v>68</v>
      </c>
      <c r="B41" s="87" t="s">
        <v>70</v>
      </c>
      <c r="C41" s="87"/>
      <c r="D41" s="28">
        <v>0.074</v>
      </c>
      <c r="E41" s="28">
        <v>0.0264</v>
      </c>
      <c r="F41" s="28">
        <v>0.162</v>
      </c>
      <c r="G41" s="30">
        <v>0.0578</v>
      </c>
      <c r="H41" s="37"/>
      <c r="I41" s="52" t="s">
        <v>99</v>
      </c>
      <c r="J41" s="52"/>
      <c r="K41" s="52"/>
      <c r="L41" s="52"/>
      <c r="M41" s="52"/>
      <c r="N41" s="52"/>
    </row>
    <row r="42" spans="1:14" ht="75" customHeight="1" thickBot="1">
      <c r="A42" s="44" t="s">
        <v>69</v>
      </c>
      <c r="B42" s="71" t="s">
        <v>71</v>
      </c>
      <c r="C42" s="71"/>
      <c r="D42" s="29">
        <v>0.0038</v>
      </c>
      <c r="E42" s="29">
        <v>0.0029</v>
      </c>
      <c r="F42" s="29">
        <v>0.004</v>
      </c>
      <c r="G42" s="32">
        <v>0.0031</v>
      </c>
      <c r="H42" s="37"/>
      <c r="I42" s="52"/>
      <c r="J42" s="52"/>
      <c r="K42" s="52"/>
      <c r="L42" s="52"/>
      <c r="M42" s="52"/>
      <c r="N42" s="52"/>
    </row>
    <row r="43" spans="1:14" ht="19.5" customHeight="1" thickTop="1">
      <c r="A43" s="33" t="s">
        <v>90</v>
      </c>
      <c r="B43" s="80" t="s">
        <v>31</v>
      </c>
      <c r="C43" s="80"/>
      <c r="D43" s="34">
        <f>SUM(D41:D42)</f>
        <v>0.0778</v>
      </c>
      <c r="E43" s="34">
        <f>SUM(E41:E42)</f>
        <v>0.0293</v>
      </c>
      <c r="F43" s="34">
        <f>SUM(F41:F42)</f>
        <v>0.166</v>
      </c>
      <c r="G43" s="35">
        <f>SUM(G41:G42)</f>
        <v>0.060899999999999996</v>
      </c>
      <c r="H43" s="37"/>
      <c r="I43" s="40"/>
      <c r="J43" s="40"/>
      <c r="K43" s="40"/>
      <c r="L43" s="40"/>
      <c r="M43" s="40"/>
      <c r="N43" s="40"/>
    </row>
    <row r="44" spans="1:14" ht="19.5" customHeight="1" thickBot="1">
      <c r="A44" s="81" t="s">
        <v>72</v>
      </c>
      <c r="B44" s="82"/>
      <c r="C44" s="83"/>
      <c r="D44" s="1">
        <f>D20+D32+D39+D43</f>
        <v>0.8228</v>
      </c>
      <c r="E44" s="1">
        <f>E20+E32+E39+E43</f>
        <v>0.45999999999999996</v>
      </c>
      <c r="F44" s="1">
        <f>F20+F32+F39+F43</f>
        <v>1.111</v>
      </c>
      <c r="G44" s="2">
        <f>G20+G32+G39+G43</f>
        <v>0.6916</v>
      </c>
      <c r="H44" s="37"/>
      <c r="I44" s="40"/>
      <c r="J44" s="40"/>
      <c r="K44" s="40"/>
      <c r="L44" s="40"/>
      <c r="M44" s="40"/>
      <c r="N44" s="40"/>
    </row>
    <row r="45" spans="1:14" ht="15" customHeight="1">
      <c r="A45" s="60"/>
      <c r="B45" s="60"/>
      <c r="C45" s="60"/>
      <c r="D45" s="60"/>
      <c r="E45" s="60"/>
      <c r="F45" s="60"/>
      <c r="G45" s="60"/>
      <c r="H45" s="37"/>
      <c r="I45" s="40"/>
      <c r="J45" s="40"/>
      <c r="K45" s="40"/>
      <c r="L45" s="40"/>
      <c r="M45" s="40"/>
      <c r="N45" s="40"/>
    </row>
    <row r="46" spans="1:10" ht="15" customHeight="1">
      <c r="A46" s="6" t="s">
        <v>73</v>
      </c>
      <c r="B46" s="84" t="s">
        <v>74</v>
      </c>
      <c r="C46" s="84"/>
      <c r="D46" s="84"/>
      <c r="E46" s="7" t="s">
        <v>76</v>
      </c>
      <c r="F46" s="85" t="s">
        <v>75</v>
      </c>
      <c r="G46" s="86"/>
      <c r="H46" s="37"/>
      <c r="I46" s="37"/>
      <c r="J46" s="37"/>
    </row>
    <row r="47" spans="1:10" ht="15" customHeight="1">
      <c r="A47" s="61"/>
      <c r="B47" s="61"/>
      <c r="C47" s="61"/>
      <c r="D47" s="61"/>
      <c r="E47" s="61"/>
      <c r="F47" s="61"/>
      <c r="G47" s="61"/>
      <c r="H47" s="37"/>
      <c r="I47" s="37"/>
      <c r="J47" s="37"/>
    </row>
    <row r="48" spans="1:13" ht="15" customHeight="1">
      <c r="A48" s="62" t="s">
        <v>80</v>
      </c>
      <c r="B48" s="63"/>
      <c r="C48" s="63"/>
      <c r="D48" s="63"/>
      <c r="E48" s="63"/>
      <c r="F48" s="63"/>
      <c r="G48" s="14" t="str">
        <f>F5</f>
        <v>Nov/2021</v>
      </c>
      <c r="H48" s="55" t="s">
        <v>101</v>
      </c>
      <c r="I48" s="55"/>
      <c r="J48" s="55"/>
      <c r="K48" s="55"/>
      <c r="L48" s="55"/>
      <c r="M48" s="55"/>
    </row>
    <row r="49" spans="1:10" ht="15" customHeight="1">
      <c r="A49" s="64"/>
      <c r="B49" s="64"/>
      <c r="C49" s="64"/>
      <c r="D49" s="64"/>
      <c r="E49" s="64"/>
      <c r="F49" s="64"/>
      <c r="G49" s="64"/>
      <c r="H49" s="37"/>
      <c r="I49" s="37"/>
      <c r="J49" s="37"/>
    </row>
    <row r="50" spans="1:13" ht="15" customHeight="1">
      <c r="A50" s="62" t="s">
        <v>81</v>
      </c>
      <c r="B50" s="63"/>
      <c r="C50" s="63"/>
      <c r="D50" s="63"/>
      <c r="E50" s="63"/>
      <c r="F50" s="63"/>
      <c r="G50" s="15" t="str">
        <f>G3</f>
        <v>SET/2021</v>
      </c>
      <c r="H50" s="55" t="s">
        <v>101</v>
      </c>
      <c r="I50" s="55"/>
      <c r="J50" s="55"/>
      <c r="K50" s="55"/>
      <c r="L50" s="55"/>
      <c r="M50" s="55"/>
    </row>
    <row r="51" spans="1:10" ht="7.5" customHeight="1">
      <c r="A51" s="16"/>
      <c r="B51" s="16" t="s">
        <v>12</v>
      </c>
      <c r="C51" s="16" t="s">
        <v>13</v>
      </c>
      <c r="D51" s="16"/>
      <c r="E51" s="17"/>
      <c r="F51" s="16"/>
      <c r="G51" s="18"/>
      <c r="H51" s="37"/>
      <c r="I51" s="37"/>
      <c r="J51" s="37"/>
    </row>
    <row r="52" spans="1:10" ht="7.5" customHeight="1">
      <c r="A52" s="16"/>
      <c r="B52" s="16" t="s">
        <v>82</v>
      </c>
      <c r="C52" s="16" t="s">
        <v>83</v>
      </c>
      <c r="D52" s="16"/>
      <c r="E52" s="16"/>
      <c r="F52" s="16"/>
      <c r="G52" s="18"/>
      <c r="H52" s="37"/>
      <c r="I52" s="37"/>
      <c r="J52" s="37"/>
    </row>
    <row r="53" spans="1:13" ht="15" customHeight="1">
      <c r="A53" s="62" t="s">
        <v>79</v>
      </c>
      <c r="B53" s="73"/>
      <c r="C53" s="73"/>
      <c r="D53" s="73"/>
      <c r="E53" s="73"/>
      <c r="F53" s="38" t="s">
        <v>13</v>
      </c>
      <c r="G53" s="39" t="s">
        <v>83</v>
      </c>
      <c r="H53" s="47" t="s">
        <v>106</v>
      </c>
      <c r="I53" s="47"/>
      <c r="J53" s="47"/>
      <c r="K53" s="47"/>
      <c r="L53" s="47"/>
      <c r="M53" s="47"/>
    </row>
    <row r="54" spans="1:13" ht="15" customHeight="1">
      <c r="A54" s="125" t="s">
        <v>97</v>
      </c>
      <c r="B54" s="126"/>
      <c r="C54" s="126"/>
      <c r="D54" s="126"/>
      <c r="E54" s="126"/>
      <c r="F54" s="126"/>
      <c r="G54" s="126"/>
      <c r="H54" s="47"/>
      <c r="I54" s="47"/>
      <c r="J54" s="47"/>
      <c r="K54" s="47"/>
      <c r="L54" s="47"/>
      <c r="M54" s="47"/>
    </row>
    <row r="55" spans="1:13" ht="15" customHeight="1" thickBot="1">
      <c r="A55" s="127"/>
      <c r="B55" s="127"/>
      <c r="C55" s="127"/>
      <c r="D55" s="127"/>
      <c r="E55" s="127"/>
      <c r="F55" s="127"/>
      <c r="G55" s="127"/>
      <c r="H55" s="51" t="s">
        <v>98</v>
      </c>
      <c r="I55" s="51"/>
      <c r="J55" s="51"/>
      <c r="K55" s="51"/>
      <c r="L55" s="51"/>
      <c r="M55" s="51"/>
    </row>
    <row r="56" spans="1:13" ht="39.75" customHeight="1" thickBot="1">
      <c r="A56" s="130" t="s">
        <v>88</v>
      </c>
      <c r="B56" s="131"/>
      <c r="C56" s="22" t="s">
        <v>91</v>
      </c>
      <c r="D56" s="74" t="s">
        <v>92</v>
      </c>
      <c r="E56" s="75"/>
      <c r="F56" s="75"/>
      <c r="G56" s="76"/>
      <c r="H56" s="51"/>
      <c r="I56" s="51"/>
      <c r="J56" s="51"/>
      <c r="K56" s="51"/>
      <c r="L56" s="51"/>
      <c r="M56" s="51"/>
    </row>
    <row r="57" spans="1:13" ht="19.5" customHeight="1" thickTop="1">
      <c r="A57" s="113" t="s">
        <v>84</v>
      </c>
      <c r="B57" s="132"/>
      <c r="C57" s="23">
        <f>IF($F$53=0,0,IF(AND($F$53="COM DESONERAÇÃO",$G$53=0),"-",IF(AND($F$53="SEM DESONERAÇÃO",$G$53=0),"-",IF(AND($F$53="COM DESONERAÇÃO",$G$53="HORISTA"),D20,IF(AND($F$53="COM DESONERAÇÃO",$G$53="MENSALISTA"),E20,IF(AND($F$53="SEM DESONERAÇÃO",$G$53="HORISTA"),F20,IF(AND($F$53="SEM DESONERAÇÃO",$G$53="MENSALISTA"),G20)))))))</f>
        <v>0.36800000000000005</v>
      </c>
      <c r="D57" s="113" t="s">
        <v>89</v>
      </c>
      <c r="E57" s="114"/>
      <c r="F57" s="114"/>
      <c r="G57" s="115"/>
      <c r="H57" s="45" t="s">
        <v>102</v>
      </c>
      <c r="I57" s="46"/>
      <c r="J57" s="46"/>
      <c r="K57" s="46"/>
      <c r="L57" s="46"/>
      <c r="M57" s="46"/>
    </row>
    <row r="58" spans="1:13" ht="19.5" customHeight="1">
      <c r="A58" s="133" t="s">
        <v>85</v>
      </c>
      <c r="B58" s="134"/>
      <c r="C58" s="20">
        <f>IF($F$53=0,0,IF(AND($F$53="COM DESONERAÇÃO",$G$53=0),"-",IF(AND($F$53="SEM DESONERAÇÃO",$G$53=0),"-",IF(AND($F$53="COM DESONERAÇÃO",$G$53="HORISTA"),D32,IF(AND($F$53="COM DESONERAÇÃO",$G$53="MENSALISTA"),E32,IF(AND($F$53="SEM DESONERAÇÃO",$G$53="HORISTA"),F32,IF(AND($F$53="SEM DESONERAÇÃO",$G$53="MENSALISTA"),G32)))))))</f>
        <v>0.1571</v>
      </c>
      <c r="D58" s="116">
        <f>IF($F$53=0,0,IF(AND($F$53="COM DESONERAÇÃO",$G$53=0),"-",IF(AND($F$53="SEM DESONERAÇÃO",$G$53=0),"-",IF(AND($F$53="COM DESONERAÇÃO",$G$53="HORISTA"),D44,IF(AND($F$53="COM DESONERAÇÃO",$G$53="MENSALISTA"),E44,IF(AND($F$53="SEM DESONERAÇÃO",$G$53="HORISTA"),F44,IF(AND($F$53="SEM DESONERAÇÃO",$G$53="MENSALISTA"),G44)))))))</f>
        <v>0.6916</v>
      </c>
      <c r="E58" s="117"/>
      <c r="F58" s="117"/>
      <c r="G58" s="118"/>
      <c r="H58" s="48" t="s">
        <v>103</v>
      </c>
      <c r="I58" s="49"/>
      <c r="J58" s="49"/>
      <c r="K58" s="49"/>
      <c r="L58" s="49"/>
      <c r="M58" s="49"/>
    </row>
    <row r="59" spans="1:13" ht="19.5" customHeight="1">
      <c r="A59" s="133" t="s">
        <v>86</v>
      </c>
      <c r="B59" s="134"/>
      <c r="C59" s="20">
        <f>IF($F$53=0,0,IF(AND($F$53="COM DESONERAÇÃO",$G$53=0),"-",IF(AND($F$53="SEM DESONERAÇÃO",$G$53=0),"-",IF(AND($F$53="COM DESONERAÇÃO",$G$53="HORISTA"),D39,IF(AND($F$53="COM DESONERAÇÃO",$G$53="MENSALISTA"),E39,IF(AND($F$53="SEM DESONERAÇÃO",$G$53="HORISTA"),F39,IF(AND($F$53="SEM DESONERAÇÃO",$G$53="MENSALISTA"),G39)))))))</f>
        <v>0.10560000000000001</v>
      </c>
      <c r="D59" s="119"/>
      <c r="E59" s="120"/>
      <c r="F59" s="120"/>
      <c r="G59" s="121"/>
      <c r="H59" s="50"/>
      <c r="I59" s="49"/>
      <c r="J59" s="49"/>
      <c r="K59" s="49"/>
      <c r="L59" s="49"/>
      <c r="M59" s="49"/>
    </row>
    <row r="60" spans="1:13" ht="19.5" customHeight="1" thickBot="1">
      <c r="A60" s="135" t="s">
        <v>87</v>
      </c>
      <c r="B60" s="136"/>
      <c r="C60" s="24">
        <f>IF($F$53=0,0,IF(AND($F$53="COM DESONERAÇÃO",$G$53=0),"-",IF(AND($F$53="SEM DESONERAÇÃO",$G$53=0),"-",IF(AND($F$53="COM DESONERAÇÃO",$G$53="HORISTA"),D43,IF(AND($F$53="COM DESONERAÇÃO",$G$53="MENSALISTA"),E43,IF(AND($F$53="SEM DESONERAÇÃO",$G$53="HORISTA"),F43,IF(AND($F$53="SEM DESONERAÇÃO",$G$53="MENSALISTA"),G43)))))))</f>
        <v>0.060899999999999996</v>
      </c>
      <c r="D60" s="122"/>
      <c r="E60" s="123"/>
      <c r="F60" s="123"/>
      <c r="G60" s="124"/>
      <c r="H60" s="47" t="s">
        <v>105</v>
      </c>
      <c r="I60" s="47"/>
      <c r="J60" s="47"/>
      <c r="K60" s="47"/>
      <c r="L60" s="47"/>
      <c r="M60" s="47"/>
    </row>
    <row r="61" spans="1:13" ht="19.5" customHeight="1">
      <c r="A61" s="10"/>
      <c r="D61" s="21"/>
      <c r="E61" s="21"/>
      <c r="F61" s="21"/>
      <c r="G61" s="21"/>
      <c r="H61" s="47"/>
      <c r="I61" s="47"/>
      <c r="J61" s="47"/>
      <c r="K61" s="47"/>
      <c r="L61" s="47"/>
      <c r="M61" s="47"/>
    </row>
    <row r="62" spans="1:13" ht="15" customHeight="1">
      <c r="A62" s="10"/>
      <c r="B62" s="19"/>
      <c r="C62" s="10"/>
      <c r="D62" s="11"/>
      <c r="E62" s="12"/>
      <c r="F62" s="12"/>
      <c r="G62" s="12"/>
      <c r="H62" s="47" t="s">
        <v>104</v>
      </c>
      <c r="I62" s="47"/>
      <c r="J62" s="47"/>
      <c r="K62" s="47"/>
      <c r="L62" s="47"/>
      <c r="M62" s="47"/>
    </row>
    <row r="63" spans="1:7" ht="15" customHeight="1">
      <c r="A63" s="10"/>
      <c r="B63" s="10"/>
      <c r="C63" s="10"/>
      <c r="D63" s="11"/>
      <c r="E63" s="12"/>
      <c r="F63" s="12"/>
      <c r="G63" s="12"/>
    </row>
  </sheetData>
  <sheetProtection password="C71F" sheet="1"/>
  <mergeCells count="82">
    <mergeCell ref="A8:A9"/>
    <mergeCell ref="D57:G57"/>
    <mergeCell ref="D58:G60"/>
    <mergeCell ref="A54:G55"/>
    <mergeCell ref="H1:J1"/>
    <mergeCell ref="A56:B56"/>
    <mergeCell ref="A57:B57"/>
    <mergeCell ref="A58:B58"/>
    <mergeCell ref="A59:B59"/>
    <mergeCell ref="A60:B60"/>
    <mergeCell ref="A1:G1"/>
    <mergeCell ref="A2:G2"/>
    <mergeCell ref="A7:G7"/>
    <mergeCell ref="A5:E5"/>
    <mergeCell ref="F5:G5"/>
    <mergeCell ref="A4:G4"/>
    <mergeCell ref="C3:D3"/>
    <mergeCell ref="A3:B3"/>
    <mergeCell ref="B8:C9"/>
    <mergeCell ref="D8:E8"/>
    <mergeCell ref="B17:C17"/>
    <mergeCell ref="B15:C15"/>
    <mergeCell ref="B16:C16"/>
    <mergeCell ref="B11:C11"/>
    <mergeCell ref="B12:C12"/>
    <mergeCell ref="B14:C14"/>
    <mergeCell ref="B13:C13"/>
    <mergeCell ref="B42:C42"/>
    <mergeCell ref="B18:C18"/>
    <mergeCell ref="B19:C19"/>
    <mergeCell ref="B20:C20"/>
    <mergeCell ref="B22:C22"/>
    <mergeCell ref="A10:G10"/>
    <mergeCell ref="A21:G21"/>
    <mergeCell ref="B23:C23"/>
    <mergeCell ref="B24:C24"/>
    <mergeCell ref="B25:C25"/>
    <mergeCell ref="B41:C41"/>
    <mergeCell ref="B26:C26"/>
    <mergeCell ref="B27:C27"/>
    <mergeCell ref="B28:C28"/>
    <mergeCell ref="B29:C29"/>
    <mergeCell ref="B30:C30"/>
    <mergeCell ref="B31:C31"/>
    <mergeCell ref="B32:C32"/>
    <mergeCell ref="B34:C34"/>
    <mergeCell ref="A53:E53"/>
    <mergeCell ref="D56:G56"/>
    <mergeCell ref="A6:G6"/>
    <mergeCell ref="B43:C43"/>
    <mergeCell ref="A40:G40"/>
    <mergeCell ref="A44:C44"/>
    <mergeCell ref="B46:D46"/>
    <mergeCell ref="F46:G46"/>
    <mergeCell ref="B35:C35"/>
    <mergeCell ref="A48:F48"/>
    <mergeCell ref="A45:G45"/>
    <mergeCell ref="A47:G47"/>
    <mergeCell ref="A50:F50"/>
    <mergeCell ref="A49:G49"/>
    <mergeCell ref="F8:G8"/>
    <mergeCell ref="A33:G33"/>
    <mergeCell ref="B36:C36"/>
    <mergeCell ref="B37:C37"/>
    <mergeCell ref="B38:C38"/>
    <mergeCell ref="B39:C39"/>
    <mergeCell ref="H7:M9"/>
    <mergeCell ref="H48:M48"/>
    <mergeCell ref="H50:M50"/>
    <mergeCell ref="K1:M1"/>
    <mergeCell ref="H3:M3"/>
    <mergeCell ref="H5:M5"/>
    <mergeCell ref="I22:N31"/>
    <mergeCell ref="I34:N38"/>
    <mergeCell ref="I41:N42"/>
    <mergeCell ref="H57:M57"/>
    <mergeCell ref="H62:M62"/>
    <mergeCell ref="H58:M59"/>
    <mergeCell ref="H60:M61"/>
    <mergeCell ref="H55:M56"/>
    <mergeCell ref="I11:N19"/>
    <mergeCell ref="H53:M54"/>
  </mergeCells>
  <dataValidations count="2">
    <dataValidation type="list" allowBlank="1" showInputMessage="1" showErrorMessage="1" sqref="F53">
      <formula1>$A$51:$C$51</formula1>
    </dataValidation>
    <dataValidation type="list" allowBlank="1" showInputMessage="1" showErrorMessage="1" sqref="G53">
      <formula1>$A$52:$C$52</formula1>
    </dataValidation>
  </dataValidations>
  <hyperlinks>
    <hyperlink ref="F46" r:id="rId1" display="http://www.caixa.gov.br"/>
  </hyperlinks>
  <printOptions horizontalCentered="1"/>
  <pageMargins left="0.984251968503937" right="0.3937007874015748" top="1.1811023622047245" bottom="0.7874015748031497" header="0.31496062992125984" footer="0.31496062992125984"/>
  <pageSetup fitToHeight="1" fitToWidth="1" horizontalDpi="300" verticalDpi="300" orientation="portrait" paperSize="9" scale="65" r:id="rId3"/>
  <headerFooter alignWithMargins="0">
    <oddHeader xml:space="preserve">&amp;C </oddHead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PMEI</dc:creator>
  <cp:keywords/>
  <dc:description/>
  <cp:lastModifiedBy>TecleEnter</cp:lastModifiedBy>
  <cp:lastPrinted>2020-01-09T10:12:11Z</cp:lastPrinted>
  <dcterms:created xsi:type="dcterms:W3CDTF">2012-04-25T17:38:05Z</dcterms:created>
  <dcterms:modified xsi:type="dcterms:W3CDTF">2021-12-20T18:57:10Z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