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RA'!$B$1:$K$58</definedName>
    <definedName name="_xlnm.Print_Titles" localSheetId="0">'ORÇ RA'!$14:$14</definedName>
  </definedNames>
  <calcPr fullCalcOnLoad="1"/>
</workbook>
</file>

<file path=xl/sharedStrings.xml><?xml version="1.0" encoding="utf-8"?>
<sst xmlns="http://schemas.openxmlformats.org/spreadsheetml/2006/main" count="134" uniqueCount="101">
  <si>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</si>
  <si>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</si>
  <si>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</si>
  <si>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</si>
  <si>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</si>
  <si>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</si>
  <si>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</si>
  <si>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</si>
  <si>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</si>
  <si>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</si>
  <si>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</si>
  <si>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</si>
  <si>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</si>
  <si>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</si>
  <si>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</si>
  <si>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</si>
  <si>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</si>
  <si>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</si>
  <si>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</si>
  <si>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</si>
  <si>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</si>
  <si>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</si>
  <si>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</si>
  <si>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</si>
  <si>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</si>
  <si>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</si>
  <si>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</si>
  <si>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</si>
  <si>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</si>
  <si>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</si>
  <si>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</si>
  <si>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</si>
  <si>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</si>
  <si>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</si>
  <si>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</si>
  <si>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</si>
  <si>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</si>
  <si>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</si>
  <si>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</si>
  <si>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</si>
  <si>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</si>
  <si>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</si>
  <si>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</si>
  <si>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</si>
  <si>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</si>
  <si>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</si>
  <si>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</si>
  <si>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</si>
  <si>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</si>
  <si>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</si>
  <si>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</si>
  <si>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</si>
  <si>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</si>
  <si>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2.6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</si>
  <si>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</si>
  <si>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</si>
  <si>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</si>
  <si>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</si>
  <si>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</si>
  <si>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</si>
  <si>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</si>
  <si>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</si>
  <si>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2.8</t>
  </si>
  <si>
    <t>VÍNCULO: Secretaria Municipal de Educação e Cultura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</si>
  <si>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 e 18.000 BTUs</t>
  </si>
  <si>
    <r>
      <t>Cabo multipolar de cobre flexível 0,6/1 kV, 3x4,0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</si>
  <si>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Eletroduto de PVC rígido de 3/4" rosqueável, sem luva</t>
  </si>
  <si>
    <t>Luva de PVC rígido roscável de 3/4" para eletroduto</t>
  </si>
  <si>
    <t>Caixa de passagem PVC 4"x4"</t>
  </si>
  <si>
    <t>2.9</t>
  </si>
  <si>
    <t>2.11</t>
  </si>
  <si>
    <t>2.12</t>
  </si>
  <si>
    <t>2.13</t>
  </si>
  <si>
    <t>2.14</t>
  </si>
  <si>
    <t>Eletroduto de PVC rígido de 2" rosqueável, sem luva</t>
  </si>
  <si>
    <t>Luva de PVC rígido roscável de 2" para eletroduto</t>
  </si>
  <si>
    <t>2.15</t>
  </si>
  <si>
    <t>2.16</t>
  </si>
  <si>
    <t>Instalação de disjuntor tripolar tipo DIN 70 Amperes</t>
  </si>
  <si>
    <t>Quadro de distribuição com barramento trifásico sobrepor, em chapa de aço galvanizada, para 18 disjuntores DIN 100 A</t>
  </si>
  <si>
    <t>Abraçadeira em aço p/amarração de eletroduto tipo D 3/4", com bucha plástica e parafuso de fixação</t>
  </si>
  <si>
    <t>Abraçadeira em aço p/amarração de eletroduto tipo D 2", com bucha plástica e parafuso de fixação</t>
  </si>
  <si>
    <t>2.5</t>
  </si>
  <si>
    <t>2.7</t>
  </si>
  <si>
    <t>2.10</t>
  </si>
  <si>
    <t>2.17</t>
  </si>
  <si>
    <t>LOCAL: EMEF José de Anchieta (Distrito de Bela Vista)</t>
  </si>
  <si>
    <r>
      <t>Cabo multipolar de cobre flexível 0,6/1 kV, 3x6,0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</si>
  <si>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Eletroduto de PVC rígido de 1" rosqueável, sem luva</t>
  </si>
  <si>
    <t>Eletroduto de PVC rígido de 1 1/2" rosqueável, sem luva</t>
  </si>
  <si>
    <t>Luva de PVC rígido roscável de 1" para eletroduto</t>
  </si>
  <si>
    <t>Luva de PVC rígido roscável de 1 1/2" para eletroduto</t>
  </si>
  <si>
    <t>Abraçadeira em aço p/amarração de eletroduto tipo D 1", com bucha plástica e parafuso de fixação</t>
  </si>
  <si>
    <t>Abraçadeira em aço p/amarração de eletroduto tipo D 1 1/2", com bucha plástica e parafuso de fixação</t>
  </si>
  <si>
    <t>2.18</t>
  </si>
  <si>
    <t>2.19</t>
  </si>
  <si>
    <t>2.20</t>
  </si>
  <si>
    <t>2.21</t>
  </si>
  <si>
    <t>2.22</t>
  </si>
  <si>
    <t>2.23</t>
  </si>
  <si>
    <t>2.24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</si>
</sst>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5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69"/>
  <sheetViews>
    <sheetView tabSelected="1" zoomScale="80" zoomScaleNormal="80" zoomScalePageLayoutView="0" workbookViewId="0" topLeftCell="A4">
      <selection activeCell="F33" sqref="F33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5" t="s">
        <v>25</v>
      </c>
      <c r="C9" s="66"/>
      <c r="D9" s="66"/>
      <c r="E9" s="66"/>
      <c r="F9" s="66"/>
      <c r="G9" s="66"/>
      <c r="H9" s="66"/>
      <c r="I9" s="66"/>
      <c r="J9" s="66"/>
      <c r="K9" s="67"/>
    </row>
    <row r="10" spans="2:11" s="2" customFormat="1" ht="15" customHeight="1">
      <c r="B10" s="14"/>
      <c r="C10" s="33" t="s">
        <v>86</v>
      </c>
      <c r="D10" s="5"/>
      <c r="E10" s="6"/>
      <c r="F10" s="6"/>
      <c r="G10" s="10"/>
      <c r="H10" s="10"/>
      <c r="I10" s="10"/>
      <c r="J10" s="10"/>
      <c r="K10" s="26"/>
    </row>
    <row r="11" spans="2:11" s="2" customFormat="1" ht="15" customHeight="1">
      <c r="B11" s="14"/>
      <c r="C11" s="33" t="s">
        <v>12</v>
      </c>
      <c r="D11" s="5"/>
      <c r="E11" s="11"/>
      <c r="F11" s="11"/>
      <c r="G11" s="12"/>
      <c r="H11" s="12"/>
      <c r="I11" s="12"/>
      <c r="J11" s="12"/>
      <c r="K11" s="25"/>
    </row>
    <row r="12" spans="2:11" s="2" customFormat="1" ht="15" customHeight="1">
      <c r="B12" s="14"/>
      <c r="C12" s="33" t="s">
        <v>63</v>
      </c>
      <c r="D12" s="5"/>
      <c r="E12" s="11"/>
      <c r="F12" s="11"/>
      <c r="G12" s="11"/>
      <c r="H12" s="11"/>
      <c r="I12" s="11"/>
      <c r="J12" s="11"/>
      <c r="K12" s="25"/>
    </row>
    <row r="13" spans="2:11" s="2" customFormat="1" ht="15" customHeight="1">
      <c r="B13" s="14"/>
      <c r="C13" s="33" t="s">
        <v>30</v>
      </c>
      <c r="D13" s="5"/>
      <c r="E13" s="11"/>
      <c r="F13" s="11"/>
      <c r="G13" s="68" t="s">
        <v>20</v>
      </c>
      <c r="H13" s="69"/>
      <c r="I13" s="70" t="s">
        <v>19</v>
      </c>
      <c r="J13" s="71"/>
      <c r="K13" s="27"/>
    </row>
    <row r="14" spans="2:11" ht="15">
      <c r="B14" s="15" t="s">
        <v>0</v>
      </c>
      <c r="C14" s="3" t="s">
        <v>1</v>
      </c>
      <c r="D14" s="75" t="s">
        <v>2</v>
      </c>
      <c r="E14" s="17" t="s">
        <v>3</v>
      </c>
      <c r="F14" s="73" t="s">
        <v>31</v>
      </c>
      <c r="G14" s="18" t="s">
        <v>4</v>
      </c>
      <c r="H14" s="17" t="s">
        <v>5</v>
      </c>
      <c r="I14" s="19" t="s">
        <v>4</v>
      </c>
      <c r="J14" s="19" t="s">
        <v>5</v>
      </c>
      <c r="K14" s="23" t="s">
        <v>23</v>
      </c>
    </row>
    <row r="15" spans="2:11" ht="30" customHeight="1">
      <c r="B15" s="15"/>
      <c r="C15" s="3"/>
      <c r="D15" s="76"/>
      <c r="E15" s="20" t="s">
        <v>6</v>
      </c>
      <c r="F15" s="74"/>
      <c r="G15" s="18" t="s">
        <v>7</v>
      </c>
      <c r="H15" s="20" t="s">
        <v>8</v>
      </c>
      <c r="I15" s="21" t="s">
        <v>21</v>
      </c>
      <c r="J15" s="21" t="s">
        <v>22</v>
      </c>
      <c r="K15" s="22" t="s">
        <v>24</v>
      </c>
    </row>
    <row r="16" spans="2:11" s="2" customFormat="1" ht="42" customHeight="1">
      <c r="B16" s="49" t="s">
        <v>9</v>
      </c>
      <c r="C16" s="56" t="s">
        <v>64</v>
      </c>
      <c r="D16" s="49" t="s">
        <v>26</v>
      </c>
      <c r="E16" s="50">
        <v>4</v>
      </c>
      <c r="F16" s="46"/>
      <c r="G16" s="43"/>
      <c r="H16" s="47"/>
      <c r="I16" s="52">
        <f>SUM(I17:I23)</f>
        <v>646.9</v>
      </c>
      <c r="J16" s="52">
        <f>SUM(J17:J23)</f>
        <v>1224</v>
      </c>
      <c r="K16" s="51">
        <f>SUM(K17:K23)</f>
        <v>1870.9</v>
      </c>
    </row>
    <row r="17" spans="2:11" s="2" customFormat="1" ht="15" customHeight="1">
      <c r="B17" s="44" t="s">
        <v>27</v>
      </c>
      <c r="C17" s="58" t="s">
        <v>34</v>
      </c>
      <c r="D17" s="44" t="s">
        <v>32</v>
      </c>
      <c r="E17" s="45">
        <v>24</v>
      </c>
      <c r="F17" s="39">
        <v>247</v>
      </c>
      <c r="G17" s="40">
        <v>0</v>
      </c>
      <c r="H17" s="41">
        <v>16</v>
      </c>
      <c r="I17" s="41">
        <f aca="true" t="shared" si="0" ref="I17:I23">E17*G17</f>
        <v>0</v>
      </c>
      <c r="J17" s="41">
        <f aca="true" t="shared" si="1" ref="J17:J23">E17*H17</f>
        <v>384</v>
      </c>
      <c r="K17" s="41">
        <f>J17</f>
        <v>384</v>
      </c>
    </row>
    <row r="18" spans="2:11" s="2" customFormat="1" ht="15" customHeight="1">
      <c r="B18" s="44" t="s">
        <v>11</v>
      </c>
      <c r="C18" s="58" t="s">
        <v>35</v>
      </c>
      <c r="D18" s="44" t="s">
        <v>36</v>
      </c>
      <c r="E18" s="45">
        <v>8</v>
      </c>
      <c r="F18" s="39">
        <v>37591</v>
      </c>
      <c r="G18" s="40">
        <v>31.19</v>
      </c>
      <c r="H18" s="41">
        <v>0</v>
      </c>
      <c r="I18" s="41">
        <f t="shared" si="0"/>
        <v>249.52</v>
      </c>
      <c r="J18" s="41">
        <f t="shared" si="1"/>
        <v>0</v>
      </c>
      <c r="K18" s="41">
        <f>I18</f>
        <v>249.52</v>
      </c>
    </row>
    <row r="19" spans="2:11" s="2" customFormat="1" ht="15" customHeight="1">
      <c r="B19" s="44" t="s">
        <v>13</v>
      </c>
      <c r="C19" s="58" t="s">
        <v>37</v>
      </c>
      <c r="D19" s="44" t="s">
        <v>36</v>
      </c>
      <c r="E19" s="45">
        <v>24</v>
      </c>
      <c r="F19" s="39">
        <v>7568</v>
      </c>
      <c r="G19" s="40">
        <v>1.16</v>
      </c>
      <c r="H19" s="41">
        <v>0</v>
      </c>
      <c r="I19" s="41">
        <f t="shared" si="0"/>
        <v>27.839999999999996</v>
      </c>
      <c r="J19" s="41">
        <f t="shared" si="1"/>
        <v>0</v>
      </c>
      <c r="K19" s="41">
        <f>I19</f>
        <v>27.839999999999996</v>
      </c>
    </row>
    <row r="20" spans="2:11" s="2" customFormat="1" ht="15" customHeight="1">
      <c r="B20" s="44" t="s">
        <v>15</v>
      </c>
      <c r="C20" s="58" t="s">
        <v>38</v>
      </c>
      <c r="D20" s="44" t="s">
        <v>10</v>
      </c>
      <c r="E20" s="45">
        <v>6</v>
      </c>
      <c r="F20" s="39">
        <v>39660</v>
      </c>
      <c r="G20" s="40">
        <v>43.99</v>
      </c>
      <c r="H20" s="41">
        <v>0</v>
      </c>
      <c r="I20" s="41">
        <f t="shared" si="0"/>
        <v>263.94</v>
      </c>
      <c r="J20" s="41">
        <f t="shared" si="1"/>
        <v>0</v>
      </c>
      <c r="K20" s="41">
        <f>I20</f>
        <v>263.94</v>
      </c>
    </row>
    <row r="21" spans="2:11" s="2" customFormat="1" ht="15" customHeight="1">
      <c r="B21" s="44" t="s">
        <v>16</v>
      </c>
      <c r="C21" s="58" t="s">
        <v>39</v>
      </c>
      <c r="D21" s="44" t="s">
        <v>10</v>
      </c>
      <c r="E21" s="45">
        <v>6</v>
      </c>
      <c r="F21" s="39">
        <v>39707</v>
      </c>
      <c r="G21" s="40">
        <v>5.64</v>
      </c>
      <c r="H21" s="41">
        <v>0</v>
      </c>
      <c r="I21" s="41">
        <f t="shared" si="0"/>
        <v>33.839999999999996</v>
      </c>
      <c r="J21" s="41">
        <f t="shared" si="1"/>
        <v>0</v>
      </c>
      <c r="K21" s="41">
        <f>I21</f>
        <v>33.839999999999996</v>
      </c>
    </row>
    <row r="22" spans="2:11" s="2" customFormat="1" ht="15" customHeight="1">
      <c r="B22" s="44" t="s">
        <v>17</v>
      </c>
      <c r="C22" s="58" t="s">
        <v>40</v>
      </c>
      <c r="D22" s="44" t="s">
        <v>10</v>
      </c>
      <c r="E22" s="45">
        <v>12</v>
      </c>
      <c r="F22" s="39">
        <v>38051</v>
      </c>
      <c r="G22" s="40">
        <v>5.98</v>
      </c>
      <c r="H22" s="41">
        <v>0</v>
      </c>
      <c r="I22" s="41">
        <f t="shared" si="0"/>
        <v>71.76</v>
      </c>
      <c r="J22" s="41">
        <f t="shared" si="1"/>
        <v>0</v>
      </c>
      <c r="K22" s="41">
        <f>I22</f>
        <v>71.76</v>
      </c>
    </row>
    <row r="23" spans="2:11" s="2" customFormat="1" ht="25.5" customHeight="1">
      <c r="B23" s="44" t="s">
        <v>18</v>
      </c>
      <c r="C23" s="59" t="s">
        <v>43</v>
      </c>
      <c r="D23" s="44" t="s">
        <v>36</v>
      </c>
      <c r="E23" s="45">
        <v>12</v>
      </c>
      <c r="F23" s="39" t="s">
        <v>42</v>
      </c>
      <c r="G23" s="40">
        <v>0</v>
      </c>
      <c r="H23" s="41">
        <v>70</v>
      </c>
      <c r="I23" s="41">
        <f t="shared" si="0"/>
        <v>0</v>
      </c>
      <c r="J23" s="41">
        <f t="shared" si="1"/>
        <v>840</v>
      </c>
      <c r="K23" s="41">
        <f>J23</f>
        <v>840</v>
      </c>
    </row>
    <row r="24" spans="2:11" s="2" customFormat="1" ht="7.5" customHeight="1">
      <c r="B24" s="42"/>
      <c r="C24" s="59"/>
      <c r="D24" s="44"/>
      <c r="E24" s="45"/>
      <c r="F24" s="39"/>
      <c r="G24" s="40"/>
      <c r="H24" s="41"/>
      <c r="I24" s="41"/>
      <c r="J24" s="41"/>
      <c r="K24" s="41"/>
    </row>
    <row r="25" spans="2:11" s="2" customFormat="1" ht="39.75" customHeight="1">
      <c r="B25" s="49" t="s">
        <v>44</v>
      </c>
      <c r="C25" s="56" t="s">
        <v>58</v>
      </c>
      <c r="D25" s="49" t="s">
        <v>26</v>
      </c>
      <c r="E25" s="50"/>
      <c r="F25" s="46"/>
      <c r="G25" s="43"/>
      <c r="H25" s="47"/>
      <c r="I25" s="51">
        <f>SUM(I26:I49)</f>
        <v>11339.620000000003</v>
      </c>
      <c r="J25" s="51">
        <f>SUM(J26:J49)</f>
        <v>2382.4</v>
      </c>
      <c r="K25" s="51">
        <f>SUM(K26:K49)</f>
        <v>13722.020000000002</v>
      </c>
    </row>
    <row r="26" spans="2:11" s="2" customFormat="1" ht="16.5" customHeight="1">
      <c r="B26" s="48" t="s">
        <v>45</v>
      </c>
      <c r="C26" s="59" t="s">
        <v>33</v>
      </c>
      <c r="D26" s="44" t="s">
        <v>32</v>
      </c>
      <c r="E26" s="45">
        <v>80</v>
      </c>
      <c r="F26" s="39">
        <v>2436</v>
      </c>
      <c r="G26" s="40">
        <v>0</v>
      </c>
      <c r="H26" s="41">
        <v>17.28</v>
      </c>
      <c r="I26" s="41">
        <f aca="true" t="shared" si="2" ref="I26:I44">E26*G26</f>
        <v>0</v>
      </c>
      <c r="J26" s="41">
        <f>E26*H26</f>
        <v>1382.4</v>
      </c>
      <c r="K26" s="41">
        <f>J26</f>
        <v>1382.4</v>
      </c>
    </row>
    <row r="27" spans="2:11" s="2" customFormat="1" ht="16.5" customHeight="1">
      <c r="B27" s="48" t="s">
        <v>46</v>
      </c>
      <c r="C27" s="59" t="s">
        <v>47</v>
      </c>
      <c r="D27" s="44" t="s">
        <v>32</v>
      </c>
      <c r="E27" s="45">
        <v>80</v>
      </c>
      <c r="F27" s="39">
        <v>247</v>
      </c>
      <c r="G27" s="40">
        <v>0</v>
      </c>
      <c r="H27" s="41">
        <v>12.5</v>
      </c>
      <c r="I27" s="41">
        <f t="shared" si="2"/>
        <v>0</v>
      </c>
      <c r="J27" s="41">
        <f>E27*H27</f>
        <v>1000</v>
      </c>
      <c r="K27" s="41">
        <f>J27</f>
        <v>1000</v>
      </c>
    </row>
    <row r="28" spans="2:11" s="2" customFormat="1" ht="15" customHeight="1">
      <c r="B28" s="44" t="s">
        <v>51</v>
      </c>
      <c r="C28" s="58" t="s">
        <v>41</v>
      </c>
      <c r="D28" s="28" t="s">
        <v>10</v>
      </c>
      <c r="E28" s="29">
        <v>100</v>
      </c>
      <c r="F28" s="36">
        <v>39258</v>
      </c>
      <c r="G28" s="34">
        <v>9.12</v>
      </c>
      <c r="H28" s="35">
        <v>0</v>
      </c>
      <c r="I28" s="41">
        <f t="shared" si="2"/>
        <v>911.9999999999999</v>
      </c>
      <c r="J28" s="41">
        <f>E28*H28</f>
        <v>0</v>
      </c>
      <c r="K28" s="30">
        <f aca="true" t="shared" si="3" ref="K28:K49">I28+J28</f>
        <v>911.9999999999999</v>
      </c>
    </row>
    <row r="29" spans="2:11" s="2" customFormat="1" ht="15" customHeight="1">
      <c r="B29" s="48" t="s">
        <v>52</v>
      </c>
      <c r="C29" s="58" t="s">
        <v>65</v>
      </c>
      <c r="D29" s="28" t="s">
        <v>10</v>
      </c>
      <c r="E29" s="29">
        <v>260</v>
      </c>
      <c r="F29" s="36">
        <v>39259</v>
      </c>
      <c r="G29" s="34">
        <v>13.89</v>
      </c>
      <c r="H29" s="35">
        <v>0</v>
      </c>
      <c r="I29" s="41">
        <f t="shared" si="2"/>
        <v>3611.4</v>
      </c>
      <c r="J29" s="41">
        <f>E29*H29</f>
        <v>0</v>
      </c>
      <c r="K29" s="30">
        <f t="shared" si="3"/>
        <v>3611.4</v>
      </c>
    </row>
    <row r="30" spans="2:11" s="2" customFormat="1" ht="15" customHeight="1">
      <c r="B30" s="48" t="s">
        <v>82</v>
      </c>
      <c r="C30" s="58" t="s">
        <v>87</v>
      </c>
      <c r="D30" s="28" t="s">
        <v>10</v>
      </c>
      <c r="E30" s="29">
        <v>120</v>
      </c>
      <c r="F30" s="36">
        <v>39260</v>
      </c>
      <c r="G30" s="34">
        <v>19.77</v>
      </c>
      <c r="H30" s="35">
        <v>0</v>
      </c>
      <c r="I30" s="41">
        <f t="shared" si="2"/>
        <v>2372.4</v>
      </c>
      <c r="J30" s="41">
        <f>E30*H30</f>
        <v>0</v>
      </c>
      <c r="K30" s="30">
        <f t="shared" si="3"/>
        <v>2372.4</v>
      </c>
    </row>
    <row r="31" spans="2:11" s="2" customFormat="1" ht="15" customHeight="1">
      <c r="B31" s="48" t="s">
        <v>53</v>
      </c>
      <c r="C31" s="58" t="s">
        <v>66</v>
      </c>
      <c r="D31" s="28" t="s">
        <v>10</v>
      </c>
      <c r="E31" s="29">
        <v>40</v>
      </c>
      <c r="F31" s="36">
        <v>2674</v>
      </c>
      <c r="G31" s="34">
        <v>4.67</v>
      </c>
      <c r="H31" s="35">
        <v>0</v>
      </c>
      <c r="I31" s="41">
        <f t="shared" si="2"/>
        <v>186.8</v>
      </c>
      <c r="J31" s="41">
        <v>0</v>
      </c>
      <c r="K31" s="30">
        <f t="shared" si="3"/>
        <v>186.8</v>
      </c>
    </row>
    <row r="32" spans="2:11" s="2" customFormat="1" ht="15" customHeight="1">
      <c r="B32" s="44" t="s">
        <v>83</v>
      </c>
      <c r="C32" s="58" t="s">
        <v>88</v>
      </c>
      <c r="D32" s="28" t="s">
        <v>10</v>
      </c>
      <c r="E32" s="29">
        <v>60</v>
      </c>
      <c r="F32" s="36">
        <v>2685</v>
      </c>
      <c r="G32" s="34">
        <v>7.29</v>
      </c>
      <c r="H32" s="35">
        <v>0</v>
      </c>
      <c r="I32" s="41">
        <f t="shared" si="2"/>
        <v>437.4</v>
      </c>
      <c r="J32" s="41">
        <v>0</v>
      </c>
      <c r="K32" s="30">
        <f t="shared" si="3"/>
        <v>437.4</v>
      </c>
    </row>
    <row r="33" spans="2:11" s="2" customFormat="1" ht="15" customHeight="1">
      <c r="B33" s="48" t="s">
        <v>62</v>
      </c>
      <c r="C33" s="58" t="s">
        <v>89</v>
      </c>
      <c r="D33" s="28" t="s">
        <v>10</v>
      </c>
      <c r="E33" s="29">
        <v>50</v>
      </c>
      <c r="F33" s="36">
        <v>2680</v>
      </c>
      <c r="G33" s="34">
        <v>10.68</v>
      </c>
      <c r="H33" s="35">
        <v>0</v>
      </c>
      <c r="I33" s="41">
        <f t="shared" si="2"/>
        <v>534</v>
      </c>
      <c r="J33" s="41">
        <v>0</v>
      </c>
      <c r="K33" s="30">
        <f t="shared" si="3"/>
        <v>534</v>
      </c>
    </row>
    <row r="34" spans="2:11" s="2" customFormat="1" ht="15" customHeight="1">
      <c r="B34" s="48" t="s">
        <v>69</v>
      </c>
      <c r="C34" s="58" t="s">
        <v>74</v>
      </c>
      <c r="D34" s="28" t="s">
        <v>10</v>
      </c>
      <c r="E34" s="29">
        <v>80</v>
      </c>
      <c r="F34" s="36">
        <v>2681</v>
      </c>
      <c r="G34" s="34">
        <v>17.45</v>
      </c>
      <c r="H34" s="35">
        <v>0</v>
      </c>
      <c r="I34" s="41">
        <f t="shared" si="2"/>
        <v>1396</v>
      </c>
      <c r="J34" s="41">
        <v>0</v>
      </c>
      <c r="K34" s="30">
        <f t="shared" si="3"/>
        <v>1396</v>
      </c>
    </row>
    <row r="35" spans="2:11" s="2" customFormat="1" ht="15" customHeight="1">
      <c r="B35" s="48" t="s">
        <v>84</v>
      </c>
      <c r="C35" s="58" t="s">
        <v>67</v>
      </c>
      <c r="D35" s="44" t="s">
        <v>36</v>
      </c>
      <c r="E35" s="29">
        <v>13</v>
      </c>
      <c r="F35" s="36">
        <v>1891</v>
      </c>
      <c r="G35" s="34">
        <v>1.49</v>
      </c>
      <c r="H35" s="35">
        <v>0</v>
      </c>
      <c r="I35" s="41">
        <f t="shared" si="2"/>
        <v>19.37</v>
      </c>
      <c r="J35" s="41">
        <v>0</v>
      </c>
      <c r="K35" s="30">
        <f t="shared" si="3"/>
        <v>19.37</v>
      </c>
    </row>
    <row r="36" spans="2:11" s="2" customFormat="1" ht="15" customHeight="1">
      <c r="B36" s="44" t="s">
        <v>70</v>
      </c>
      <c r="C36" s="58" t="s">
        <v>90</v>
      </c>
      <c r="D36" s="44" t="s">
        <v>36</v>
      </c>
      <c r="E36" s="29">
        <v>20</v>
      </c>
      <c r="F36" s="36">
        <v>1892</v>
      </c>
      <c r="G36" s="34">
        <v>2.08</v>
      </c>
      <c r="H36" s="35">
        <v>0</v>
      </c>
      <c r="I36" s="41">
        <f t="shared" si="2"/>
        <v>41.6</v>
      </c>
      <c r="J36" s="41">
        <v>0</v>
      </c>
      <c r="K36" s="30">
        <f t="shared" si="3"/>
        <v>41.6</v>
      </c>
    </row>
    <row r="37" spans="2:11" s="2" customFormat="1" ht="15" customHeight="1">
      <c r="B37" s="48" t="s">
        <v>71</v>
      </c>
      <c r="C37" s="58" t="s">
        <v>91</v>
      </c>
      <c r="D37" s="44" t="s">
        <v>36</v>
      </c>
      <c r="E37" s="29">
        <v>17</v>
      </c>
      <c r="F37" s="36">
        <v>1893</v>
      </c>
      <c r="G37" s="34">
        <v>4.44</v>
      </c>
      <c r="H37" s="35">
        <v>0</v>
      </c>
      <c r="I37" s="41">
        <f t="shared" si="2"/>
        <v>75.48</v>
      </c>
      <c r="J37" s="41">
        <v>0</v>
      </c>
      <c r="K37" s="30">
        <f t="shared" si="3"/>
        <v>75.48</v>
      </c>
    </row>
    <row r="38" spans="2:11" s="2" customFormat="1" ht="15" customHeight="1">
      <c r="B38" s="48" t="s">
        <v>72</v>
      </c>
      <c r="C38" s="58" t="s">
        <v>75</v>
      </c>
      <c r="D38" s="44" t="s">
        <v>36</v>
      </c>
      <c r="E38" s="29">
        <v>27</v>
      </c>
      <c r="F38" s="36">
        <v>1894</v>
      </c>
      <c r="G38" s="34">
        <v>6.42</v>
      </c>
      <c r="H38" s="35">
        <v>0</v>
      </c>
      <c r="I38" s="41">
        <f t="shared" si="2"/>
        <v>173.34</v>
      </c>
      <c r="J38" s="41">
        <v>0</v>
      </c>
      <c r="K38" s="30">
        <f t="shared" si="3"/>
        <v>173.34</v>
      </c>
    </row>
    <row r="39" spans="2:11" s="2" customFormat="1" ht="15" customHeight="1">
      <c r="B39" s="48" t="s">
        <v>73</v>
      </c>
      <c r="C39" s="61" t="s">
        <v>80</v>
      </c>
      <c r="D39" s="28" t="s">
        <v>36</v>
      </c>
      <c r="E39" s="29">
        <v>40</v>
      </c>
      <c r="F39" s="38">
        <v>400</v>
      </c>
      <c r="G39" s="32">
        <v>1.27</v>
      </c>
      <c r="H39" s="62">
        <v>0</v>
      </c>
      <c r="I39" s="62">
        <f>E39*G39</f>
        <v>50.8</v>
      </c>
      <c r="J39" s="62">
        <v>0</v>
      </c>
      <c r="K39" s="30">
        <f>I39+J39</f>
        <v>50.8</v>
      </c>
    </row>
    <row r="40" spans="2:11" s="2" customFormat="1" ht="15" customHeight="1">
      <c r="B40" s="44" t="s">
        <v>76</v>
      </c>
      <c r="C40" s="61" t="s">
        <v>92</v>
      </c>
      <c r="D40" s="28" t="s">
        <v>36</v>
      </c>
      <c r="E40" s="29">
        <v>60</v>
      </c>
      <c r="F40" s="38">
        <v>393</v>
      </c>
      <c r="G40" s="32">
        <v>1.46</v>
      </c>
      <c r="H40" s="62">
        <v>0</v>
      </c>
      <c r="I40" s="62">
        <f>E40*G40</f>
        <v>87.6</v>
      </c>
      <c r="J40" s="62">
        <v>0</v>
      </c>
      <c r="K40" s="30">
        <f>I40+J40</f>
        <v>87.6</v>
      </c>
    </row>
    <row r="41" spans="2:11" s="2" customFormat="1" ht="15" customHeight="1">
      <c r="B41" s="48" t="s">
        <v>77</v>
      </c>
      <c r="C41" s="61" t="s">
        <v>93</v>
      </c>
      <c r="D41" s="28" t="s">
        <v>36</v>
      </c>
      <c r="E41" s="29">
        <v>50</v>
      </c>
      <c r="F41" s="38">
        <v>394</v>
      </c>
      <c r="G41" s="32">
        <v>2.51</v>
      </c>
      <c r="H41" s="62">
        <v>0</v>
      </c>
      <c r="I41" s="62">
        <f>E41*G41</f>
        <v>125.49999999999999</v>
      </c>
      <c r="J41" s="62">
        <v>0</v>
      </c>
      <c r="K41" s="30">
        <f>I41+J41</f>
        <v>125.49999999999999</v>
      </c>
    </row>
    <row r="42" spans="2:11" s="2" customFormat="1" ht="15" customHeight="1">
      <c r="B42" s="48" t="s">
        <v>85</v>
      </c>
      <c r="C42" s="61" t="s">
        <v>81</v>
      </c>
      <c r="D42" s="28" t="s">
        <v>36</v>
      </c>
      <c r="E42" s="29">
        <v>80</v>
      </c>
      <c r="F42" s="38">
        <v>396</v>
      </c>
      <c r="G42" s="32">
        <v>2.79</v>
      </c>
      <c r="H42" s="62">
        <v>0</v>
      </c>
      <c r="I42" s="62">
        <f>E42*G42</f>
        <v>223.2</v>
      </c>
      <c r="J42" s="62">
        <v>0</v>
      </c>
      <c r="K42" s="30">
        <f>I42+J42</f>
        <v>223.2</v>
      </c>
    </row>
    <row r="43" spans="2:12" s="2" customFormat="1" ht="15" customHeight="1">
      <c r="B43" s="48" t="s">
        <v>94</v>
      </c>
      <c r="C43" s="58" t="s">
        <v>68</v>
      </c>
      <c r="D43" s="44" t="s">
        <v>36</v>
      </c>
      <c r="E43" s="29">
        <v>26</v>
      </c>
      <c r="F43" s="36">
        <v>1873</v>
      </c>
      <c r="G43" s="34">
        <v>5.89</v>
      </c>
      <c r="H43" s="35">
        <v>0</v>
      </c>
      <c r="I43" s="41">
        <f t="shared" si="2"/>
        <v>153.14</v>
      </c>
      <c r="J43" s="41">
        <v>0</v>
      </c>
      <c r="K43" s="30">
        <f t="shared" si="3"/>
        <v>153.14</v>
      </c>
      <c r="L43" s="24"/>
    </row>
    <row r="44" spans="2:12" s="2" customFormat="1" ht="15" customHeight="1">
      <c r="B44" s="44" t="s">
        <v>95</v>
      </c>
      <c r="C44" s="57" t="s">
        <v>28</v>
      </c>
      <c r="D44" s="28" t="s">
        <v>14</v>
      </c>
      <c r="E44" s="29">
        <v>12</v>
      </c>
      <c r="F44" s="37">
        <v>34653</v>
      </c>
      <c r="G44" s="30">
        <v>9.01</v>
      </c>
      <c r="H44" s="30">
        <v>0</v>
      </c>
      <c r="I44" s="30">
        <f t="shared" si="2"/>
        <v>108.12</v>
      </c>
      <c r="J44" s="30">
        <f>E44*H44</f>
        <v>0</v>
      </c>
      <c r="K44" s="30">
        <f t="shared" si="3"/>
        <v>108.12</v>
      </c>
      <c r="L44" s="24"/>
    </row>
    <row r="45" spans="2:12" s="2" customFormat="1" ht="15" customHeight="1">
      <c r="B45" s="48" t="s">
        <v>96</v>
      </c>
      <c r="C45" s="57" t="s">
        <v>78</v>
      </c>
      <c r="D45" s="28" t="s">
        <v>14</v>
      </c>
      <c r="E45" s="29">
        <v>1</v>
      </c>
      <c r="F45" s="37">
        <v>2373</v>
      </c>
      <c r="G45" s="30">
        <v>110.37</v>
      </c>
      <c r="H45" s="30">
        <v>0</v>
      </c>
      <c r="I45" s="30">
        <f>E45*G45</f>
        <v>110.37</v>
      </c>
      <c r="J45" s="30">
        <f>E45*H45</f>
        <v>0</v>
      </c>
      <c r="K45" s="30">
        <f>I45+J45</f>
        <v>110.37</v>
      </c>
      <c r="L45" s="24"/>
    </row>
    <row r="46" spans="2:12" s="2" customFormat="1" ht="27.75" customHeight="1">
      <c r="B46" s="48" t="s">
        <v>97</v>
      </c>
      <c r="C46" s="57" t="s">
        <v>79</v>
      </c>
      <c r="D46" s="44" t="s">
        <v>36</v>
      </c>
      <c r="E46" s="29">
        <v>1</v>
      </c>
      <c r="F46" s="37">
        <v>12038</v>
      </c>
      <c r="G46" s="30">
        <v>659.43</v>
      </c>
      <c r="H46" s="30">
        <v>0</v>
      </c>
      <c r="I46" s="30">
        <f>E46*G46</f>
        <v>659.43</v>
      </c>
      <c r="J46" s="30">
        <v>0</v>
      </c>
      <c r="K46" s="30">
        <f>I46+J46</f>
        <v>659.43</v>
      </c>
      <c r="L46" s="24"/>
    </row>
    <row r="47" spans="2:12" s="2" customFormat="1" ht="15" customHeight="1">
      <c r="B47" s="48" t="s">
        <v>98</v>
      </c>
      <c r="C47" s="57" t="s">
        <v>48</v>
      </c>
      <c r="D47" s="28" t="s">
        <v>14</v>
      </c>
      <c r="E47" s="29">
        <v>2</v>
      </c>
      <c r="F47" s="37">
        <v>12147</v>
      </c>
      <c r="G47" s="30">
        <v>15.17</v>
      </c>
      <c r="H47" s="30">
        <v>0</v>
      </c>
      <c r="I47" s="30">
        <f aca="true" t="shared" si="4" ref="I47:I52">E47*G47</f>
        <v>30.34</v>
      </c>
      <c r="J47" s="30">
        <f aca="true" t="shared" si="5" ref="J47:J52">E47*H47</f>
        <v>0</v>
      </c>
      <c r="K47" s="30">
        <f t="shared" si="3"/>
        <v>30.34</v>
      </c>
      <c r="L47" s="24"/>
    </row>
    <row r="48" spans="2:12" s="2" customFormat="1" ht="15" customHeight="1">
      <c r="B48" s="44" t="s">
        <v>99</v>
      </c>
      <c r="C48" s="57" t="s">
        <v>50</v>
      </c>
      <c r="D48" s="28" t="s">
        <v>14</v>
      </c>
      <c r="E48" s="29">
        <v>1</v>
      </c>
      <c r="F48" s="37">
        <v>39427</v>
      </c>
      <c r="G48" s="30">
        <v>9.13</v>
      </c>
      <c r="H48" s="30">
        <v>0</v>
      </c>
      <c r="I48" s="30">
        <f t="shared" si="4"/>
        <v>9.13</v>
      </c>
      <c r="J48" s="30">
        <f t="shared" si="5"/>
        <v>0</v>
      </c>
      <c r="K48" s="30">
        <f t="shared" si="3"/>
        <v>9.13</v>
      </c>
      <c r="L48" s="24"/>
    </row>
    <row r="49" spans="2:12" s="2" customFormat="1" ht="15" customHeight="1">
      <c r="B49" s="48" t="s">
        <v>100</v>
      </c>
      <c r="C49" s="57" t="s">
        <v>49</v>
      </c>
      <c r="D49" s="28" t="s">
        <v>14</v>
      </c>
      <c r="E49" s="29">
        <v>3</v>
      </c>
      <c r="F49" s="37">
        <v>20111</v>
      </c>
      <c r="G49" s="30">
        <v>7.4</v>
      </c>
      <c r="H49" s="30">
        <v>0</v>
      </c>
      <c r="I49" s="30">
        <f t="shared" si="4"/>
        <v>22.200000000000003</v>
      </c>
      <c r="J49" s="30">
        <f t="shared" si="5"/>
        <v>0</v>
      </c>
      <c r="K49" s="30">
        <f t="shared" si="3"/>
        <v>22.200000000000003</v>
      </c>
      <c r="L49" s="24"/>
    </row>
    <row r="50" spans="2:12" s="2" customFormat="1" ht="9" customHeight="1">
      <c r="B50" s="48"/>
      <c r="C50" s="57"/>
      <c r="D50" s="28"/>
      <c r="E50" s="29"/>
      <c r="F50" s="37"/>
      <c r="G50" s="30"/>
      <c r="H50" s="30"/>
      <c r="I50" s="30"/>
      <c r="J50" s="30"/>
      <c r="K50" s="30"/>
      <c r="L50" s="24"/>
    </row>
    <row r="51" spans="2:12" s="2" customFormat="1" ht="15" customHeight="1">
      <c r="B51" s="49" t="s">
        <v>54</v>
      </c>
      <c r="C51" s="56" t="s">
        <v>55</v>
      </c>
      <c r="D51" s="49" t="s">
        <v>26</v>
      </c>
      <c r="E51" s="50">
        <v>1</v>
      </c>
      <c r="F51" s="46"/>
      <c r="G51" s="43"/>
      <c r="H51" s="47"/>
      <c r="I51" s="51">
        <f>I52</f>
        <v>0</v>
      </c>
      <c r="J51" s="51">
        <f>J52</f>
        <v>350</v>
      </c>
      <c r="K51" s="51">
        <f>K52</f>
        <v>350</v>
      </c>
      <c r="L51" s="24"/>
    </row>
    <row r="52" spans="2:12" s="2" customFormat="1" ht="42.75" customHeight="1">
      <c r="B52" s="44" t="s">
        <v>57</v>
      </c>
      <c r="C52" s="59" t="s">
        <v>56</v>
      </c>
      <c r="D52" s="31" t="s">
        <v>26</v>
      </c>
      <c r="E52" s="32">
        <v>1</v>
      </c>
      <c r="F52" s="38" t="s">
        <v>42</v>
      </c>
      <c r="G52" s="30">
        <v>0</v>
      </c>
      <c r="H52" s="30">
        <v>350</v>
      </c>
      <c r="I52" s="30">
        <f t="shared" si="4"/>
        <v>0</v>
      </c>
      <c r="J52" s="30">
        <f t="shared" si="5"/>
        <v>350</v>
      </c>
      <c r="K52" s="30">
        <f>I52+J52</f>
        <v>350</v>
      </c>
      <c r="L52" s="24"/>
    </row>
    <row r="53" spans="2:11" s="2" customFormat="1" ht="12.75">
      <c r="B53" s="16"/>
      <c r="D53" s="5"/>
      <c r="E53" s="11"/>
      <c r="F53" s="11"/>
      <c r="G53" s="8"/>
      <c r="H53" s="53"/>
      <c r="I53" s="53"/>
      <c r="J53" s="53"/>
      <c r="K53" s="53"/>
    </row>
    <row r="54" spans="2:11" s="2" customFormat="1" ht="15.75">
      <c r="B54" s="72" t="s">
        <v>29</v>
      </c>
      <c r="C54" s="72"/>
      <c r="D54" s="72"/>
      <c r="E54" s="72"/>
      <c r="F54" s="72"/>
      <c r="G54" s="72"/>
      <c r="H54" s="72"/>
      <c r="I54" s="54">
        <f>I16+I25+I51</f>
        <v>11986.520000000002</v>
      </c>
      <c r="J54" s="54">
        <f>J16+J25+J51</f>
        <v>3956.4</v>
      </c>
      <c r="K54" s="55">
        <f>K16+K25+K51</f>
        <v>15942.920000000002</v>
      </c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 customHeight="1">
      <c r="B56" s="63" t="s">
        <v>59</v>
      </c>
      <c r="C56" s="63"/>
      <c r="D56" s="63"/>
      <c r="E56" s="63"/>
      <c r="F56" s="63"/>
      <c r="G56" s="63"/>
      <c r="H56" s="63"/>
      <c r="I56" s="63"/>
      <c r="J56" s="63"/>
      <c r="K56" s="63"/>
    </row>
    <row r="57" spans="2:11" s="2" customFormat="1" ht="12.75">
      <c r="B57" s="64" t="s">
        <v>60</v>
      </c>
      <c r="C57" s="64"/>
      <c r="D57" s="64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60" t="s">
        <v>61</v>
      </c>
      <c r="C58" s="60"/>
      <c r="D58" s="60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C59" s="60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11" s="2" customFormat="1" ht="12.75">
      <c r="B2854" s="16"/>
      <c r="D2854" s="5"/>
      <c r="E2854" s="11"/>
      <c r="F2854" s="11"/>
      <c r="G2854" s="11"/>
      <c r="H2854" s="11"/>
      <c r="I2854" s="11"/>
      <c r="J2854" s="11"/>
      <c r="K2854" s="9"/>
    </row>
    <row r="2855" spans="2:11" s="2" customFormat="1" ht="12.75">
      <c r="B2855" s="16"/>
      <c r="D2855" s="5"/>
      <c r="E2855" s="11"/>
      <c r="F2855" s="11"/>
      <c r="G2855" s="11"/>
      <c r="H2855" s="11"/>
      <c r="I2855" s="11"/>
      <c r="J2855" s="11"/>
      <c r="K2855" s="9"/>
    </row>
    <row r="2856" spans="2:11" s="2" customFormat="1" ht="12.75">
      <c r="B2856" s="16"/>
      <c r="D2856" s="5"/>
      <c r="E2856" s="11"/>
      <c r="F2856" s="11"/>
      <c r="G2856" s="11"/>
      <c r="H2856" s="11"/>
      <c r="I2856" s="11"/>
      <c r="J2856" s="11"/>
      <c r="K2856" s="9"/>
    </row>
    <row r="2857" spans="2:11" s="2" customFormat="1" ht="12.75">
      <c r="B2857" s="16"/>
      <c r="D2857" s="5"/>
      <c r="E2857" s="11"/>
      <c r="F2857" s="11"/>
      <c r="G2857" s="11"/>
      <c r="H2857" s="11"/>
      <c r="I2857" s="11"/>
      <c r="J2857" s="11"/>
      <c r="K2857" s="9"/>
    </row>
    <row r="2858" spans="2:11" s="2" customFormat="1" ht="12.75">
      <c r="B2858" s="16"/>
      <c r="D2858" s="5"/>
      <c r="E2858" s="11"/>
      <c r="F2858" s="11"/>
      <c r="G2858" s="11"/>
      <c r="H2858" s="11"/>
      <c r="I2858" s="11"/>
      <c r="J2858" s="11"/>
      <c r="K2858" s="9"/>
    </row>
    <row r="2859" spans="2:11" s="2" customFormat="1" ht="12.75">
      <c r="B2859" s="16"/>
      <c r="D2859" s="5"/>
      <c r="E2859" s="11"/>
      <c r="F2859" s="11"/>
      <c r="G2859" s="11"/>
      <c r="H2859" s="11"/>
      <c r="I2859" s="11"/>
      <c r="J2859" s="11"/>
      <c r="K2859" s="9"/>
    </row>
    <row r="2860" spans="2:11" s="2" customFormat="1" ht="12.75">
      <c r="B2860" s="16"/>
      <c r="D2860" s="5"/>
      <c r="E2860" s="11"/>
      <c r="F2860" s="11"/>
      <c r="G2860" s="11"/>
      <c r="H2860" s="11"/>
      <c r="I2860" s="11"/>
      <c r="J2860" s="11"/>
      <c r="K2860" s="9"/>
    </row>
    <row r="2861" spans="2:11" s="2" customFormat="1" ht="12.75">
      <c r="B2861" s="16"/>
      <c r="D2861" s="5"/>
      <c r="E2861" s="11"/>
      <c r="F2861" s="11"/>
      <c r="G2861" s="11"/>
      <c r="H2861" s="11"/>
      <c r="I2861" s="11"/>
      <c r="J2861" s="11"/>
      <c r="K2861" s="9"/>
    </row>
    <row r="2862" spans="2:11" s="2" customFormat="1" ht="12.75">
      <c r="B2862" s="16"/>
      <c r="D2862" s="5"/>
      <c r="E2862" s="11"/>
      <c r="F2862" s="11"/>
      <c r="G2862" s="11"/>
      <c r="H2862" s="11"/>
      <c r="I2862" s="11"/>
      <c r="J2862" s="11"/>
      <c r="K2862" s="9"/>
    </row>
    <row r="2863" spans="2:11" s="2" customFormat="1" ht="12.75">
      <c r="B2863" s="16"/>
      <c r="D2863" s="5"/>
      <c r="E2863" s="11"/>
      <c r="F2863" s="11"/>
      <c r="G2863" s="11"/>
      <c r="H2863" s="11"/>
      <c r="I2863" s="11"/>
      <c r="J2863" s="11"/>
      <c r="K2863" s="9"/>
    </row>
    <row r="2864" spans="2:11" s="2" customFormat="1" ht="12.75">
      <c r="B2864" s="16"/>
      <c r="D2864" s="5"/>
      <c r="E2864" s="11"/>
      <c r="F2864" s="11"/>
      <c r="G2864" s="11"/>
      <c r="H2864" s="11"/>
      <c r="I2864" s="11"/>
      <c r="J2864" s="11"/>
      <c r="K2864" s="9"/>
    </row>
    <row r="2865" spans="2:11" s="2" customFormat="1" ht="12.75">
      <c r="B2865" s="16"/>
      <c r="D2865" s="5"/>
      <c r="E2865" s="11"/>
      <c r="F2865" s="11"/>
      <c r="G2865" s="11"/>
      <c r="H2865" s="11"/>
      <c r="I2865" s="11"/>
      <c r="J2865" s="11"/>
      <c r="K2865" s="9"/>
    </row>
    <row r="2866" spans="2:11" s="2" customFormat="1" ht="12.75">
      <c r="B2866" s="16"/>
      <c r="D2866" s="5"/>
      <c r="E2866" s="11"/>
      <c r="F2866" s="11"/>
      <c r="G2866" s="11"/>
      <c r="H2866" s="11"/>
      <c r="I2866" s="11"/>
      <c r="J2866" s="11"/>
      <c r="K2866" s="9"/>
    </row>
    <row r="2867" spans="2:11" s="2" customFormat="1" ht="12.75">
      <c r="B2867" s="16"/>
      <c r="D2867" s="5"/>
      <c r="E2867" s="11"/>
      <c r="F2867" s="11"/>
      <c r="G2867" s="11"/>
      <c r="H2867" s="11"/>
      <c r="I2867" s="11"/>
      <c r="J2867" s="11"/>
      <c r="K2867" s="9"/>
    </row>
    <row r="2868" spans="2:11" s="2" customFormat="1" ht="12.75">
      <c r="B2868" s="16"/>
      <c r="D2868" s="5"/>
      <c r="E2868" s="11"/>
      <c r="F2868" s="11"/>
      <c r="G2868" s="11"/>
      <c r="H2868" s="11"/>
      <c r="I2868" s="11"/>
      <c r="J2868" s="11"/>
      <c r="K2868" s="9"/>
    </row>
    <row r="2869" spans="2:3" ht="12.75">
      <c r="B2869" s="16"/>
      <c r="C2869" s="2"/>
    </row>
  </sheetData>
  <sheetProtection/>
  <mergeCells count="8">
    <mergeCell ref="B56:K56"/>
    <mergeCell ref="B57:D57"/>
    <mergeCell ref="B9:K9"/>
    <mergeCell ref="G13:H13"/>
    <mergeCell ref="I13:J13"/>
    <mergeCell ref="B54:H54"/>
    <mergeCell ref="F14:F15"/>
    <mergeCell ref="D14:D15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2021-12-20T13:34:12Z</cp:lastPrinted>
  <dcterms:created xsi:type="dcterms:W3CDTF">2002-11-22T12:58:43Z</dcterms:created>
  <dcterms:modified xsi:type="dcterms:W3CDTF">2021-12-20T13:34:33Z</dcterms:modified>
  <cp:category/>
  <cp:version/>
  <cp:contentType/>
  <cp:contentStatus/>
</cp:coreProperties>
</file>